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745"/>
  </bookViews>
  <sheets>
    <sheet name="TABLA LICITADORES" sheetId="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8" i="4" l="1"/>
  <c r="D81" i="4"/>
  <c r="D54" i="4"/>
  <c r="D45" i="4"/>
  <c r="D38" i="4"/>
  <c r="D29" i="4" l="1"/>
  <c r="D26" i="4"/>
  <c r="D31" i="4" l="1"/>
</calcChain>
</file>

<file path=xl/sharedStrings.xml><?xml version="1.0" encoding="utf-8"?>
<sst xmlns="http://schemas.openxmlformats.org/spreadsheetml/2006/main" count="85" uniqueCount="74">
  <si>
    <t>Pantalón largo verano</t>
  </si>
  <si>
    <t>Pantalón corto verano</t>
  </si>
  <si>
    <t>Polo bicolor manga corta alta visibilidad</t>
  </si>
  <si>
    <t>Polo manga corta azul marino o beige</t>
  </si>
  <si>
    <t>Gorra</t>
  </si>
  <si>
    <t>Sombrero</t>
  </si>
  <si>
    <t>Pantalón largo invierno</t>
  </si>
  <si>
    <t>Polo bicolor manga larga alta visibilidad</t>
  </si>
  <si>
    <t>Polo manga larga azul marino o beige</t>
  </si>
  <si>
    <t>Polo manga corta</t>
  </si>
  <si>
    <t>Polo blanco manga corta</t>
  </si>
  <si>
    <t>Polo estilo camisa manga corta</t>
  </si>
  <si>
    <t>Pantalón largo bielástico verano</t>
  </si>
  <si>
    <t>Gorra verano</t>
  </si>
  <si>
    <t>Jersey térmico manga larga</t>
  </si>
  <si>
    <t>Polo blanco manga larga</t>
  </si>
  <si>
    <t>Polo estilo camisa manga larga</t>
  </si>
  <si>
    <t>Chaqueta cortavientos</t>
  </si>
  <si>
    <t>Pantalón largo bielástico invierno</t>
  </si>
  <si>
    <t>Gorra invierno</t>
  </si>
  <si>
    <t>Gorro lana</t>
  </si>
  <si>
    <t>Calcetín verano</t>
  </si>
  <si>
    <t>Calcetín invierno</t>
  </si>
  <si>
    <t>Guantes bicolor</t>
  </si>
  <si>
    <t>Cinturón</t>
  </si>
  <si>
    <t>Zapatos</t>
  </si>
  <si>
    <t>Náuticas</t>
  </si>
  <si>
    <t>Mochila</t>
  </si>
  <si>
    <t>Camiseta interior verano</t>
  </si>
  <si>
    <t>Toalla</t>
  </si>
  <si>
    <t>Camiseta interior térmica invierno</t>
  </si>
  <si>
    <t>Pantalón térmico</t>
  </si>
  <si>
    <t>Cuello polar</t>
  </si>
  <si>
    <t>Guantes lana</t>
  </si>
  <si>
    <t>Sudadera bicolor manga larga alta visibilidad</t>
  </si>
  <si>
    <t>Sudadera manga larga azul marino o beige</t>
  </si>
  <si>
    <t>Chaqueta bicolor alta visibilidad</t>
  </si>
  <si>
    <t>Chubasquero con chaleco interior con mangas desmontables</t>
  </si>
  <si>
    <t>Pantalón o falda</t>
  </si>
  <si>
    <t>Camisa o polo manga corta</t>
  </si>
  <si>
    <t>Calcetines o medias</t>
  </si>
  <si>
    <t>Camisa o polo manga larga</t>
  </si>
  <si>
    <t>Jersey o rebeca</t>
  </si>
  <si>
    <t>Anorak</t>
  </si>
  <si>
    <t>Calzado seguridad: zapatos/botas</t>
  </si>
  <si>
    <t>Mocasín verano</t>
  </si>
  <si>
    <t>Mocasín invierno</t>
  </si>
  <si>
    <t>Precio unitario sin IVA</t>
  </si>
  <si>
    <t>LOTE 1</t>
  </si>
  <si>
    <t>LOTE 2</t>
  </si>
  <si>
    <t>LOTE 3</t>
  </si>
  <si>
    <t>LOTE 4</t>
  </si>
  <si>
    <t>LOTE 5</t>
  </si>
  <si>
    <t>LOTE 6</t>
  </si>
  <si>
    <t>TOTAL LOTE 1</t>
  </si>
  <si>
    <t>TOTAL LOTE 2</t>
  </si>
  <si>
    <t>TOTAL LOTE 3</t>
  </si>
  <si>
    <t>TOTAL LOTE 4</t>
  </si>
  <si>
    <t>TOTAL LOTE 5</t>
  </si>
  <si>
    <t>TOTAL LOTE 6</t>
  </si>
  <si>
    <t>ANEXO I: VALORACIÓN</t>
  </si>
  <si>
    <t>"Suministro de vestuario para el personal de la Autoridad Portuaria de Baleares (Palma, Alcudia, Mahón, Eivissa y La Savina)"</t>
  </si>
  <si>
    <t>TOTAL</t>
  </si>
  <si>
    <t>Precio unitario Recogida /Destrucción</t>
  </si>
  <si>
    <t>Gorro</t>
  </si>
  <si>
    <t>Botas 03 6"</t>
  </si>
  <si>
    <t>Botas 03 8"</t>
  </si>
  <si>
    <t>Bolsa multibolsillos</t>
  </si>
  <si>
    <t>Bolsa deporte</t>
  </si>
  <si>
    <t>Mochila deporte</t>
  </si>
  <si>
    <t>E22-0090</t>
  </si>
  <si>
    <t>CUADRO LICITACIÓN</t>
  </si>
  <si>
    <t>*Las casillas sobreadas en AMARILLO deberán ser rellenadas por los licitadores</t>
  </si>
  <si>
    <t>Precio máximo a ofertar por lote (Anexo I: Valoración)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</si>
</sst>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justify"/>
    </xf>
    <xf numFmtId="4" fontId="0" fillId="0" borderId="0" xfId="0" applyNumberFormat="1" applyAlignment="1">
      <alignment horizontal="center"/>
    </xf>
    <xf numFmtId="4" fontId="1" fillId="2" borderId="0" xfId="0" applyNumberFormat="1" applyFont="1" applyFill="1" applyAlignment="1">
      <alignment horizontal="center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justify"/>
    </xf>
    <xf numFmtId="0" fontId="0" fillId="0" borderId="1" xfId="0" applyBorder="1" applyAlignment="1">
      <alignment vertical="justify" wrapText="1"/>
    </xf>
    <xf numFmtId="164" fontId="0" fillId="0" borderId="0" xfId="0" applyNumberFormat="1" applyAlignment="1">
      <alignment horizontal="center"/>
    </xf>
    <xf numFmtId="7" fontId="2" fillId="0" borderId="1" xfId="0" applyNumberFormat="1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/>
    </xf>
    <xf numFmtId="4" fontId="2" fillId="0" borderId="0" xfId="0" applyNumberFormat="1" applyFont="1" applyAlignment="1">
      <alignment horizontal="right"/>
    </xf>
    <xf numFmtId="164" fontId="2" fillId="0" borderId="0" xfId="0" applyNumberFormat="1" applyFont="1" applyBorder="1" applyAlignment="1">
      <alignment horizontal="center"/>
    </xf>
    <xf numFmtId="4" fontId="2" fillId="0" borderId="0" xfId="0" applyNumberFormat="1" applyFont="1" applyBorder="1" applyAlignment="1">
      <alignment horizontal="center"/>
    </xf>
    <xf numFmtId="4" fontId="0" fillId="0" borderId="0" xfId="0" applyNumberFormat="1"/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vertical="top"/>
    </xf>
    <xf numFmtId="0" fontId="0" fillId="0" borderId="0" xfId="0" applyBorder="1" applyAlignment="1">
      <alignment vertical="justify" wrapText="1"/>
    </xf>
    <xf numFmtId="0" fontId="3" fillId="0" borderId="0" xfId="0" applyFont="1" applyAlignment="1">
      <alignment horizontal="center" vertical="justify"/>
    </xf>
    <xf numFmtId="0" fontId="2" fillId="0" borderId="1" xfId="0" applyFont="1" applyBorder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justify"/>
    </xf>
    <xf numFmtId="164" fontId="0" fillId="3" borderId="1" xfId="0" applyNumberFormat="1" applyFill="1" applyBorder="1" applyAlignment="1" applyProtection="1">
      <alignment horizontal="center"/>
      <protection locked="0"/>
    </xf>
    <xf numFmtId="7" fontId="0" fillId="3" borderId="1" xfId="0" applyNumberFormat="1" applyFill="1" applyBorder="1" applyAlignment="1" applyProtection="1">
      <alignment horizontal="center" vertical="top"/>
      <protection locked="0"/>
    </xf>
    <xf numFmtId="0" fontId="2" fillId="0" borderId="1" xfId="0" applyFont="1" applyBorder="1" applyAlignment="1">
      <alignment horizontal="right" vertical="top"/>
    </xf>
    <xf numFmtId="0" fontId="1" fillId="2" borderId="0" xfId="0" applyFont="1" applyFill="1" applyAlignment="1">
      <alignment horizontal="center" vertical="top"/>
    </xf>
    <xf numFmtId="0" fontId="3" fillId="0" borderId="0" xfId="0" applyFont="1" applyAlignment="1">
      <alignment horizontal="center" vertical="justify"/>
    </xf>
    <xf numFmtId="49" fontId="2" fillId="3" borderId="0" xfId="0" applyNumberFormat="1" applyFont="1" applyFill="1" applyAlignment="1">
      <alignment horizontal="center" vertical="justify" wrapText="1"/>
    </xf>
    <xf numFmtId="4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8"/>
  <sheetViews>
    <sheetView tabSelected="1" topLeftCell="A2" workbookViewId="0">
      <selection activeCell="D2" sqref="D2"/>
    </sheetView>
  </sheetViews>
  <sheetFormatPr baseColWidth="10" defaultRowHeight="15" x14ac:dyDescent="0.25"/>
  <cols>
    <col min="2" max="2" width="7.5703125" style="1" customWidth="1"/>
    <col min="3" max="3" width="43.28515625" style="2" customWidth="1"/>
    <col min="4" max="4" width="25.5703125" style="3" customWidth="1"/>
    <col min="5" max="5" width="26.42578125" customWidth="1"/>
  </cols>
  <sheetData>
    <row r="1" spans="2:7" ht="15.75" x14ac:dyDescent="0.25">
      <c r="B1" s="26" t="s">
        <v>60</v>
      </c>
      <c r="C1" s="26"/>
      <c r="D1" s="26"/>
    </row>
    <row r="2" spans="2:7" ht="15.75" x14ac:dyDescent="0.25">
      <c r="B2" s="18"/>
      <c r="C2" s="18"/>
      <c r="D2" s="18"/>
    </row>
    <row r="3" spans="2:7" ht="31.5" customHeight="1" x14ac:dyDescent="0.25">
      <c r="B3" s="26" t="s">
        <v>61</v>
      </c>
      <c r="C3" s="26"/>
      <c r="D3" s="26"/>
    </row>
    <row r="4" spans="2:7" ht="15.75" x14ac:dyDescent="0.25">
      <c r="B4" s="26"/>
      <c r="C4" s="26"/>
      <c r="D4" s="26"/>
    </row>
    <row r="5" spans="2:7" x14ac:dyDescent="0.25">
      <c r="C5" s="21" t="s">
        <v>71</v>
      </c>
      <c r="D5" s="11" t="s">
        <v>70</v>
      </c>
    </row>
    <row r="6" spans="2:7" x14ac:dyDescent="0.25">
      <c r="D6" s="11"/>
    </row>
    <row r="7" spans="2:7" x14ac:dyDescent="0.25">
      <c r="B7" s="27" t="s">
        <v>72</v>
      </c>
      <c r="C7" s="27"/>
      <c r="D7" s="27"/>
    </row>
    <row r="9" spans="2:7" ht="30" x14ac:dyDescent="0.25">
      <c r="B9" s="29" t="s">
        <v>48</v>
      </c>
      <c r="C9" s="29"/>
      <c r="D9" s="30" t="s">
        <v>47</v>
      </c>
      <c r="E9" s="28" t="s">
        <v>73</v>
      </c>
    </row>
    <row r="10" spans="2:7" x14ac:dyDescent="0.25">
      <c r="B10" s="5">
        <v>1111</v>
      </c>
      <c r="C10" s="6" t="s">
        <v>9</v>
      </c>
      <c r="D10" s="22"/>
      <c r="E10" s="14"/>
      <c r="F10" s="14"/>
      <c r="G10" s="14"/>
    </row>
    <row r="11" spans="2:7" x14ac:dyDescent="0.25">
      <c r="B11" s="5">
        <v>1112</v>
      </c>
      <c r="C11" s="6" t="s">
        <v>10</v>
      </c>
      <c r="D11" s="22"/>
      <c r="E11" s="14"/>
      <c r="F11" s="14"/>
      <c r="G11" s="14"/>
    </row>
    <row r="12" spans="2:7" x14ac:dyDescent="0.25">
      <c r="B12" s="5">
        <v>1113</v>
      </c>
      <c r="C12" s="6" t="s">
        <v>11</v>
      </c>
      <c r="D12" s="22"/>
      <c r="E12" s="14"/>
      <c r="F12" s="14"/>
      <c r="G12" s="14"/>
    </row>
    <row r="13" spans="2:7" x14ac:dyDescent="0.25">
      <c r="B13" s="5">
        <v>1114</v>
      </c>
      <c r="C13" s="6" t="s">
        <v>12</v>
      </c>
      <c r="D13" s="22"/>
      <c r="E13" s="14"/>
      <c r="F13" s="14"/>
      <c r="G13" s="14"/>
    </row>
    <row r="14" spans="2:7" x14ac:dyDescent="0.25">
      <c r="B14" s="5">
        <v>1115</v>
      </c>
      <c r="C14" s="6" t="s">
        <v>13</v>
      </c>
      <c r="D14" s="22"/>
      <c r="E14" s="14"/>
      <c r="F14" s="14"/>
      <c r="G14" s="14"/>
    </row>
    <row r="15" spans="2:7" x14ac:dyDescent="0.25">
      <c r="B15" s="5">
        <v>1116</v>
      </c>
      <c r="C15" s="6" t="s">
        <v>14</v>
      </c>
      <c r="D15" s="22"/>
      <c r="E15" s="14"/>
      <c r="F15" s="14"/>
      <c r="G15" s="14"/>
    </row>
    <row r="16" spans="2:7" x14ac:dyDescent="0.25">
      <c r="B16" s="5">
        <v>1117</v>
      </c>
      <c r="C16" s="6" t="s">
        <v>15</v>
      </c>
      <c r="D16" s="22"/>
      <c r="E16" s="14"/>
      <c r="F16" s="14"/>
      <c r="G16" s="14"/>
    </row>
    <row r="17" spans="2:7" x14ac:dyDescent="0.25">
      <c r="B17" s="5">
        <v>1118</v>
      </c>
      <c r="C17" s="6" t="s">
        <v>16</v>
      </c>
      <c r="D17" s="22"/>
      <c r="E17" s="14"/>
      <c r="F17" s="14"/>
      <c r="G17" s="14"/>
    </row>
    <row r="18" spans="2:7" x14ac:dyDescent="0.25">
      <c r="B18" s="5">
        <v>1119</v>
      </c>
      <c r="C18" s="6" t="s">
        <v>17</v>
      </c>
      <c r="D18" s="22"/>
      <c r="E18" s="14"/>
      <c r="F18" s="14"/>
      <c r="G18" s="14"/>
    </row>
    <row r="19" spans="2:7" x14ac:dyDescent="0.25">
      <c r="B19" s="5">
        <v>1120</v>
      </c>
      <c r="C19" s="6" t="s">
        <v>18</v>
      </c>
      <c r="D19" s="22"/>
      <c r="E19" s="14"/>
      <c r="F19" s="14"/>
      <c r="G19" s="14"/>
    </row>
    <row r="20" spans="2:7" x14ac:dyDescent="0.25">
      <c r="B20" s="5">
        <v>1121</v>
      </c>
      <c r="C20" s="6" t="s">
        <v>19</v>
      </c>
      <c r="D20" s="22"/>
      <c r="E20" s="14"/>
      <c r="F20" s="14"/>
      <c r="G20" s="14"/>
    </row>
    <row r="21" spans="2:7" x14ac:dyDescent="0.25">
      <c r="B21" s="5">
        <v>1122</v>
      </c>
      <c r="C21" s="6" t="s">
        <v>64</v>
      </c>
      <c r="D21" s="22"/>
      <c r="E21" s="14"/>
      <c r="F21" s="14"/>
      <c r="G21" s="14"/>
    </row>
    <row r="22" spans="2:7" x14ac:dyDescent="0.25">
      <c r="B22" s="5">
        <v>1123</v>
      </c>
      <c r="C22" s="6" t="s">
        <v>21</v>
      </c>
      <c r="D22" s="22"/>
      <c r="E22" s="14"/>
      <c r="F22" s="14"/>
      <c r="G22" s="14"/>
    </row>
    <row r="23" spans="2:7" x14ac:dyDescent="0.25">
      <c r="B23" s="5">
        <v>1124</v>
      </c>
      <c r="C23" s="6" t="s">
        <v>22</v>
      </c>
      <c r="D23" s="22"/>
      <c r="E23" s="14"/>
      <c r="F23" s="14"/>
      <c r="G23" s="14"/>
    </row>
    <row r="24" spans="2:7" x14ac:dyDescent="0.25">
      <c r="B24" s="5">
        <v>1125</v>
      </c>
      <c r="C24" s="6" t="s">
        <v>23</v>
      </c>
      <c r="D24" s="22"/>
      <c r="E24" s="14"/>
      <c r="F24" s="14"/>
      <c r="G24" s="14"/>
    </row>
    <row r="25" spans="2:7" x14ac:dyDescent="0.25">
      <c r="B25" s="5">
        <v>1126</v>
      </c>
      <c r="C25" s="6" t="s">
        <v>24</v>
      </c>
      <c r="D25" s="22"/>
      <c r="E25" s="14"/>
      <c r="F25" s="14"/>
      <c r="G25" s="14"/>
    </row>
    <row r="26" spans="2:7" x14ac:dyDescent="0.25">
      <c r="B26" s="24" t="s">
        <v>62</v>
      </c>
      <c r="C26" s="24"/>
      <c r="D26" s="10">
        <f>SUM(D10:D25)</f>
        <v>0</v>
      </c>
      <c r="E26" s="13"/>
      <c r="F26" s="13"/>
      <c r="G26" s="13"/>
    </row>
    <row r="27" spans="2:7" x14ac:dyDescent="0.25">
      <c r="B27" s="20"/>
      <c r="C27" s="20"/>
      <c r="D27" s="12"/>
      <c r="E27" s="13"/>
      <c r="F27" s="13"/>
      <c r="G27" s="13"/>
    </row>
    <row r="28" spans="2:7" x14ac:dyDescent="0.25">
      <c r="B28" s="5"/>
      <c r="C28" s="7" t="s">
        <v>63</v>
      </c>
      <c r="D28" s="22"/>
      <c r="E28" s="13"/>
      <c r="F28" s="13"/>
      <c r="G28" s="13"/>
    </row>
    <row r="29" spans="2:7" x14ac:dyDescent="0.25">
      <c r="B29" s="24" t="s">
        <v>62</v>
      </c>
      <c r="C29" s="24"/>
      <c r="D29" s="10">
        <f>D28*16</f>
        <v>0</v>
      </c>
      <c r="E29" s="13"/>
      <c r="F29" s="13"/>
      <c r="G29" s="13"/>
    </row>
    <row r="30" spans="2:7" x14ac:dyDescent="0.25">
      <c r="B30" s="16"/>
      <c r="C30" s="17"/>
      <c r="D30" s="15"/>
      <c r="E30" s="13"/>
      <c r="F30" s="13"/>
      <c r="G30" s="13"/>
    </row>
    <row r="31" spans="2:7" x14ac:dyDescent="0.25">
      <c r="B31" s="19"/>
      <c r="C31" s="19" t="s">
        <v>54</v>
      </c>
      <c r="D31" s="10">
        <f>IF((D26+D29)&lt;=705.5,D26+D29,"Excede el precio máximo")</f>
        <v>0</v>
      </c>
      <c r="E31" s="10">
        <v>705.5</v>
      </c>
      <c r="F31" s="13"/>
      <c r="G31" s="13"/>
    </row>
    <row r="32" spans="2:7" x14ac:dyDescent="0.25">
      <c r="B32" s="20"/>
      <c r="C32" s="20"/>
      <c r="D32" s="12"/>
      <c r="E32" s="13"/>
      <c r="F32" s="13"/>
      <c r="G32" s="13"/>
    </row>
    <row r="33" spans="2:5" x14ac:dyDescent="0.25">
      <c r="B33" s="25" t="s">
        <v>49</v>
      </c>
      <c r="C33" s="25"/>
      <c r="D33" s="4" t="s">
        <v>47</v>
      </c>
    </row>
    <row r="34" spans="2:5" x14ac:dyDescent="0.25">
      <c r="B34" s="5">
        <v>2220</v>
      </c>
      <c r="C34" s="6" t="s">
        <v>65</v>
      </c>
      <c r="D34" s="22"/>
    </row>
    <row r="35" spans="2:5" x14ac:dyDescent="0.25">
      <c r="B35" s="5">
        <v>2221</v>
      </c>
      <c r="C35" s="6" t="s">
        <v>66</v>
      </c>
      <c r="D35" s="22"/>
    </row>
    <row r="36" spans="2:5" x14ac:dyDescent="0.25">
      <c r="B36" s="5">
        <v>2222</v>
      </c>
      <c r="C36" s="6" t="s">
        <v>25</v>
      </c>
      <c r="D36" s="22"/>
    </row>
    <row r="37" spans="2:5" x14ac:dyDescent="0.25">
      <c r="B37" s="5">
        <v>2223</v>
      </c>
      <c r="C37" s="6" t="s">
        <v>26</v>
      </c>
      <c r="D37" s="22"/>
    </row>
    <row r="38" spans="2:5" x14ac:dyDescent="0.25">
      <c r="B38" s="24" t="s">
        <v>55</v>
      </c>
      <c r="C38" s="24"/>
      <c r="D38" s="10">
        <f>+IF(SUM(D34:D37)&lt;=319.69,SUM(D34:D37),"Excede el precio máximo")</f>
        <v>0</v>
      </c>
      <c r="E38" s="10">
        <v>319.69</v>
      </c>
    </row>
    <row r="39" spans="2:5" x14ac:dyDescent="0.25">
      <c r="E39" s="13"/>
    </row>
    <row r="40" spans="2:5" x14ac:dyDescent="0.25">
      <c r="B40" s="25" t="s">
        <v>50</v>
      </c>
      <c r="C40" s="25"/>
      <c r="D40" s="4" t="s">
        <v>47</v>
      </c>
      <c r="E40" s="13"/>
    </row>
    <row r="41" spans="2:5" x14ac:dyDescent="0.25">
      <c r="B41" s="5">
        <v>3330</v>
      </c>
      <c r="C41" s="6" t="s">
        <v>67</v>
      </c>
      <c r="D41" s="22"/>
      <c r="E41" s="13"/>
    </row>
    <row r="42" spans="2:5" x14ac:dyDescent="0.25">
      <c r="B42" s="5">
        <v>3331</v>
      </c>
      <c r="C42" s="6" t="s">
        <v>27</v>
      </c>
      <c r="D42" s="22"/>
      <c r="E42" s="13"/>
    </row>
    <row r="43" spans="2:5" x14ac:dyDescent="0.25">
      <c r="B43" s="5">
        <v>3332</v>
      </c>
      <c r="C43" s="6" t="s">
        <v>68</v>
      </c>
      <c r="D43" s="22"/>
      <c r="E43" s="13"/>
    </row>
    <row r="44" spans="2:5" x14ac:dyDescent="0.25">
      <c r="B44" s="5">
        <v>3333</v>
      </c>
      <c r="C44" s="6" t="s">
        <v>69</v>
      </c>
      <c r="D44" s="22"/>
      <c r="E44" s="13"/>
    </row>
    <row r="45" spans="2:5" x14ac:dyDescent="0.25">
      <c r="B45" s="24" t="s">
        <v>56</v>
      </c>
      <c r="C45" s="24"/>
      <c r="D45" s="10">
        <f>+IF(SUM(D41:D44)&lt;=135.28,SUM(D41:D44),"Excede el precio máximo")</f>
        <v>0</v>
      </c>
      <c r="E45" s="10">
        <v>135.28</v>
      </c>
    </row>
    <row r="46" spans="2:5" x14ac:dyDescent="0.25">
      <c r="E46" s="13"/>
    </row>
    <row r="47" spans="2:5" x14ac:dyDescent="0.25">
      <c r="B47" s="25" t="s">
        <v>51</v>
      </c>
      <c r="C47" s="25"/>
      <c r="D47" s="4" t="s">
        <v>47</v>
      </c>
      <c r="E47" s="13"/>
    </row>
    <row r="48" spans="2:5" x14ac:dyDescent="0.25">
      <c r="B48" s="5">
        <v>4440</v>
      </c>
      <c r="C48" s="6" t="s">
        <v>28</v>
      </c>
      <c r="D48" s="22"/>
      <c r="E48" s="13"/>
    </row>
    <row r="49" spans="2:5" x14ac:dyDescent="0.25">
      <c r="B49" s="5">
        <v>4441</v>
      </c>
      <c r="C49" s="6" t="s">
        <v>29</v>
      </c>
      <c r="D49" s="22"/>
      <c r="E49" s="13"/>
    </row>
    <row r="50" spans="2:5" x14ac:dyDescent="0.25">
      <c r="B50" s="5">
        <v>4442</v>
      </c>
      <c r="C50" s="6" t="s">
        <v>30</v>
      </c>
      <c r="D50" s="22"/>
      <c r="E50" s="13"/>
    </row>
    <row r="51" spans="2:5" x14ac:dyDescent="0.25">
      <c r="B51" s="5">
        <v>4443</v>
      </c>
      <c r="C51" s="6" t="s">
        <v>31</v>
      </c>
      <c r="D51" s="22"/>
      <c r="E51" s="13"/>
    </row>
    <row r="52" spans="2:5" x14ac:dyDescent="0.25">
      <c r="B52" s="5">
        <v>4444</v>
      </c>
      <c r="C52" s="6" t="s">
        <v>32</v>
      </c>
      <c r="D52" s="22"/>
      <c r="E52" s="13"/>
    </row>
    <row r="53" spans="2:5" x14ac:dyDescent="0.25">
      <c r="B53" s="5">
        <v>4445</v>
      </c>
      <c r="C53" s="6" t="s">
        <v>33</v>
      </c>
      <c r="D53" s="22"/>
      <c r="E53" s="13"/>
    </row>
    <row r="54" spans="2:5" x14ac:dyDescent="0.25">
      <c r="B54" s="24" t="s">
        <v>57</v>
      </c>
      <c r="C54" s="24"/>
      <c r="D54" s="10">
        <f>+IF(SUM(D48:D53)&lt;=76.45,SUM(D48:D53),"Excede el precio máximo")</f>
        <v>0</v>
      </c>
      <c r="E54" s="10">
        <v>76.45</v>
      </c>
    </row>
    <row r="55" spans="2:5" x14ac:dyDescent="0.25">
      <c r="E55" s="13"/>
    </row>
    <row r="56" spans="2:5" x14ac:dyDescent="0.25">
      <c r="B56" s="25" t="s">
        <v>52</v>
      </c>
      <c r="C56" s="25"/>
      <c r="D56" s="4" t="s">
        <v>47</v>
      </c>
      <c r="E56" s="13"/>
    </row>
    <row r="57" spans="2:5" x14ac:dyDescent="0.25">
      <c r="B57" s="5">
        <v>5550</v>
      </c>
      <c r="C57" s="6" t="s">
        <v>0</v>
      </c>
      <c r="D57" s="22"/>
      <c r="E57" s="13"/>
    </row>
    <row r="58" spans="2:5" x14ac:dyDescent="0.25">
      <c r="B58" s="5">
        <v>5551</v>
      </c>
      <c r="C58" s="6" t="s">
        <v>1</v>
      </c>
      <c r="D58" s="22"/>
      <c r="E58" s="13"/>
    </row>
    <row r="59" spans="2:5" x14ac:dyDescent="0.25">
      <c r="B59" s="5">
        <v>5552</v>
      </c>
      <c r="C59" s="7" t="s">
        <v>2</v>
      </c>
      <c r="D59" s="22"/>
      <c r="E59" s="13"/>
    </row>
    <row r="60" spans="2:5" x14ac:dyDescent="0.25">
      <c r="B60" s="5">
        <v>5553</v>
      </c>
      <c r="C60" s="6" t="s">
        <v>3</v>
      </c>
      <c r="D60" s="22"/>
      <c r="E60" s="13"/>
    </row>
    <row r="61" spans="2:5" x14ac:dyDescent="0.25">
      <c r="B61" s="5">
        <v>5554</v>
      </c>
      <c r="C61" s="6" t="s">
        <v>4</v>
      </c>
      <c r="D61" s="22"/>
      <c r="E61" s="13"/>
    </row>
    <row r="62" spans="2:5" x14ac:dyDescent="0.25">
      <c r="B62" s="5">
        <v>5555</v>
      </c>
      <c r="C62" s="6" t="s">
        <v>5</v>
      </c>
      <c r="D62" s="22"/>
      <c r="E62" s="13"/>
    </row>
    <row r="63" spans="2:5" x14ac:dyDescent="0.25">
      <c r="B63" s="5">
        <v>5556</v>
      </c>
      <c r="C63" s="6" t="s">
        <v>6</v>
      </c>
      <c r="D63" s="22"/>
      <c r="E63" s="13"/>
    </row>
    <row r="64" spans="2:5" x14ac:dyDescent="0.25">
      <c r="B64" s="5">
        <v>5557</v>
      </c>
      <c r="C64" s="6" t="s">
        <v>7</v>
      </c>
      <c r="D64" s="22"/>
      <c r="E64" s="13"/>
    </row>
    <row r="65" spans="2:5" x14ac:dyDescent="0.25">
      <c r="B65" s="5">
        <v>5558</v>
      </c>
      <c r="C65" s="6" t="s">
        <v>8</v>
      </c>
      <c r="D65" s="22"/>
      <c r="E65" s="13"/>
    </row>
    <row r="66" spans="2:5" x14ac:dyDescent="0.25">
      <c r="B66" s="5">
        <v>5559</v>
      </c>
      <c r="C66" s="6" t="s">
        <v>34</v>
      </c>
      <c r="D66" s="22"/>
      <c r="E66" s="13"/>
    </row>
    <row r="67" spans="2:5" x14ac:dyDescent="0.25">
      <c r="B67" s="5">
        <v>5560</v>
      </c>
      <c r="C67" s="6" t="s">
        <v>35</v>
      </c>
      <c r="D67" s="22"/>
      <c r="E67" s="13"/>
    </row>
    <row r="68" spans="2:5" x14ac:dyDescent="0.25">
      <c r="B68" s="5">
        <v>5561</v>
      </c>
      <c r="C68" s="6" t="s">
        <v>36</v>
      </c>
      <c r="D68" s="22"/>
      <c r="E68" s="13"/>
    </row>
    <row r="69" spans="2:5" ht="30" x14ac:dyDescent="0.25">
      <c r="B69" s="5">
        <v>5562</v>
      </c>
      <c r="C69" s="6" t="s">
        <v>37</v>
      </c>
      <c r="D69" s="22"/>
      <c r="E69" s="13"/>
    </row>
    <row r="70" spans="2:5" x14ac:dyDescent="0.25">
      <c r="B70" s="5">
        <v>5563</v>
      </c>
      <c r="C70" s="6" t="s">
        <v>21</v>
      </c>
      <c r="D70" s="22"/>
      <c r="E70" s="13"/>
    </row>
    <row r="71" spans="2:5" x14ac:dyDescent="0.25">
      <c r="B71" s="5">
        <v>5564</v>
      </c>
      <c r="C71" s="6" t="s">
        <v>22</v>
      </c>
      <c r="D71" s="22"/>
      <c r="E71" s="13"/>
    </row>
    <row r="72" spans="2:5" x14ac:dyDescent="0.25">
      <c r="B72" s="5">
        <v>5565</v>
      </c>
      <c r="C72" s="6" t="s">
        <v>20</v>
      </c>
      <c r="D72" s="22"/>
      <c r="E72" s="13"/>
    </row>
    <row r="73" spans="2:5" x14ac:dyDescent="0.25">
      <c r="B73" s="5">
        <v>5566</v>
      </c>
      <c r="C73" s="6" t="s">
        <v>38</v>
      </c>
      <c r="D73" s="22"/>
      <c r="E73" s="13"/>
    </row>
    <row r="74" spans="2:5" x14ac:dyDescent="0.25">
      <c r="B74" s="5">
        <v>5567</v>
      </c>
      <c r="C74" s="6" t="s">
        <v>39</v>
      </c>
      <c r="D74" s="22"/>
      <c r="E74" s="13"/>
    </row>
    <row r="75" spans="2:5" x14ac:dyDescent="0.25">
      <c r="B75" s="5">
        <v>5568</v>
      </c>
      <c r="C75" s="6" t="s">
        <v>40</v>
      </c>
      <c r="D75" s="22"/>
      <c r="E75" s="13"/>
    </row>
    <row r="76" spans="2:5" x14ac:dyDescent="0.25">
      <c r="B76" s="5">
        <v>5569</v>
      </c>
      <c r="C76" s="6" t="s">
        <v>38</v>
      </c>
      <c r="D76" s="22"/>
      <c r="E76" s="13"/>
    </row>
    <row r="77" spans="2:5" x14ac:dyDescent="0.25">
      <c r="B77" s="5">
        <v>5570</v>
      </c>
      <c r="C77" s="6" t="s">
        <v>41</v>
      </c>
      <c r="D77" s="22"/>
      <c r="E77" s="13"/>
    </row>
    <row r="78" spans="2:5" x14ac:dyDescent="0.25">
      <c r="B78" s="5">
        <v>5571</v>
      </c>
      <c r="C78" s="6" t="s">
        <v>40</v>
      </c>
      <c r="D78" s="22"/>
      <c r="E78" s="13"/>
    </row>
    <row r="79" spans="2:5" x14ac:dyDescent="0.25">
      <c r="B79" s="5">
        <v>5572</v>
      </c>
      <c r="C79" s="6" t="s">
        <v>42</v>
      </c>
      <c r="D79" s="22"/>
      <c r="E79" s="13"/>
    </row>
    <row r="80" spans="2:5" x14ac:dyDescent="0.25">
      <c r="B80" s="5">
        <v>5573</v>
      </c>
      <c r="C80" s="6" t="s">
        <v>43</v>
      </c>
      <c r="D80" s="22"/>
      <c r="E80" s="13"/>
    </row>
    <row r="81" spans="2:5" x14ac:dyDescent="0.25">
      <c r="B81" s="24" t="s">
        <v>58</v>
      </c>
      <c r="C81" s="24"/>
      <c r="D81" s="10">
        <f>+IF(SUM(D57:D80)&lt;=541.01,SUM(D57:D80),"Excede el precio máximo")</f>
        <v>0</v>
      </c>
      <c r="E81" s="10">
        <v>541.01</v>
      </c>
    </row>
    <row r="82" spans="2:5" x14ac:dyDescent="0.25">
      <c r="D82" s="8"/>
      <c r="E82" s="13"/>
    </row>
    <row r="83" spans="2:5" x14ac:dyDescent="0.25">
      <c r="B83" s="25" t="s">
        <v>53</v>
      </c>
      <c r="C83" s="25"/>
      <c r="D83" s="4" t="s">
        <v>47</v>
      </c>
      <c r="E83" s="13"/>
    </row>
    <row r="84" spans="2:5" x14ac:dyDescent="0.25">
      <c r="B84" s="5">
        <v>6660</v>
      </c>
      <c r="C84" s="6" t="s">
        <v>44</v>
      </c>
      <c r="D84" s="23"/>
      <c r="E84" s="13"/>
    </row>
    <row r="85" spans="2:5" x14ac:dyDescent="0.25">
      <c r="B85" s="5">
        <v>6661</v>
      </c>
      <c r="C85" s="6" t="s">
        <v>26</v>
      </c>
      <c r="D85" s="23"/>
      <c r="E85" s="13"/>
    </row>
    <row r="86" spans="2:5" x14ac:dyDescent="0.25">
      <c r="B86" s="5">
        <v>6662</v>
      </c>
      <c r="C86" s="6" t="s">
        <v>45</v>
      </c>
      <c r="D86" s="23"/>
      <c r="E86" s="13"/>
    </row>
    <row r="87" spans="2:5" x14ac:dyDescent="0.25">
      <c r="B87" s="5">
        <v>6663</v>
      </c>
      <c r="C87" s="6" t="s">
        <v>46</v>
      </c>
      <c r="D87" s="23"/>
      <c r="E87" s="13"/>
    </row>
    <row r="88" spans="2:5" x14ac:dyDescent="0.25">
      <c r="B88" s="24" t="s">
        <v>59</v>
      </c>
      <c r="C88" s="24"/>
      <c r="D88" s="9">
        <f>+IF(SUM(D84:D87)&lt;=187.85,SUM(D84:D87),"Excede el precio máximo")</f>
        <v>0</v>
      </c>
      <c r="E88" s="10">
        <v>187.85</v>
      </c>
    </row>
  </sheetData>
  <sheetProtection sheet="1" objects="1" scenarios="1"/>
  <mergeCells count="17">
    <mergeCell ref="B47:C47"/>
    <mergeCell ref="B1:D1"/>
    <mergeCell ref="B3:D3"/>
    <mergeCell ref="B4:D4"/>
    <mergeCell ref="B9:C9"/>
    <mergeCell ref="B26:C26"/>
    <mergeCell ref="B7:D7"/>
    <mergeCell ref="B29:C29"/>
    <mergeCell ref="B33:C33"/>
    <mergeCell ref="B38:C38"/>
    <mergeCell ref="B40:C40"/>
    <mergeCell ref="B45:C45"/>
    <mergeCell ref="B54:C54"/>
    <mergeCell ref="B56:C56"/>
    <mergeCell ref="B81:C81"/>
    <mergeCell ref="B83:C83"/>
    <mergeCell ref="B88:C8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LICITADORES</vt:lpstr>
    </vt:vector>
  </TitlesOfParts>
  <Company>TRGASA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Roig Hernandez, Jose Maria</dc:creator>
  <cp:lastModifiedBy>Manuel González García</cp:lastModifiedBy>
  <cp:lastPrinted>2023-02-23T10:13:26Z</cp:lastPrinted>
  <dcterms:created xsi:type="dcterms:W3CDTF">2022-05-27T07:09:09Z</dcterms:created>
  <dcterms:modified xsi:type="dcterms:W3CDTF">2023-02-23T12:05:11Z</dcterms:modified>
</cp:coreProperties>
</file>