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13" i="1" l="1"/>
  <c r="G100" i="1"/>
  <c r="G52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32" i="1"/>
  <c r="G121" i="1" l="1"/>
  <c r="G119" i="1"/>
  <c r="G118" i="1"/>
  <c r="G117" i="1"/>
  <c r="G116" i="1"/>
  <c r="G115" i="1"/>
  <c r="G114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99" i="1"/>
  <c r="G98" i="1"/>
  <c r="G97" i="1"/>
  <c r="G96" i="1"/>
  <c r="G95" i="1"/>
  <c r="G94" i="1"/>
  <c r="G93" i="1"/>
  <c r="G79" i="1"/>
  <c r="G78" i="1"/>
  <c r="G77" i="1"/>
  <c r="G76" i="1"/>
  <c r="G75" i="1"/>
  <c r="G74" i="1"/>
  <c r="G73" i="1"/>
  <c r="G68" i="1"/>
  <c r="G67" i="1"/>
  <c r="G66" i="1"/>
  <c r="G65" i="1"/>
  <c r="G64" i="1"/>
  <c r="G63" i="1"/>
  <c r="G61" i="1"/>
  <c r="G60" i="1"/>
  <c r="G59" i="1"/>
  <c r="G58" i="1"/>
  <c r="G57" i="1"/>
  <c r="G56" i="1"/>
  <c r="G55" i="1"/>
  <c r="G54" i="1"/>
  <c r="G53" i="1"/>
  <c r="G51" i="1"/>
  <c r="G50" i="1"/>
  <c r="G49" i="1"/>
  <c r="G48" i="1"/>
  <c r="G47" i="1"/>
  <c r="G46" i="1"/>
  <c r="G45" i="1"/>
  <c r="G44" i="1"/>
  <c r="G43" i="1"/>
  <c r="G41" i="1"/>
  <c r="G40" i="1"/>
  <c r="G38" i="1"/>
  <c r="G37" i="1"/>
  <c r="G35" i="1"/>
  <c r="G34" i="1"/>
  <c r="G33" i="1"/>
  <c r="G30" i="1"/>
  <c r="G29" i="1"/>
  <c r="G28" i="1"/>
  <c r="G27" i="1"/>
  <c r="G26" i="1"/>
  <c r="G25" i="1"/>
  <c r="G18" i="1"/>
  <c r="G17" i="1"/>
  <c r="G22" i="1" l="1"/>
  <c r="G15" i="1"/>
  <c r="G70" i="1"/>
  <c r="G23" i="1"/>
  <c r="G21" i="1"/>
  <c r="G20" i="1"/>
  <c r="G71" i="1"/>
  <c r="G14" i="1"/>
  <c r="E122" i="1"/>
  <c r="G122" i="1" l="1"/>
  <c r="F124" i="1" s="1"/>
</calcChain>
</file>

<file path=xl/sharedStrings.xml><?xml version="1.0" encoding="utf-8"?>
<sst xmlns="http://schemas.openxmlformats.org/spreadsheetml/2006/main" count="222" uniqueCount="175">
  <si>
    <t>Plantilla de autocálculo para la presentación de ofertas en la negociación del expediente de</t>
  </si>
  <si>
    <t>Expediente E23-0070</t>
  </si>
  <si>
    <t>LOTE 1. MALLORCA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</si>
  <si>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</si>
  <si>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</si>
  <si>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</si>
  <si>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</si>
  <si>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</si>
  <si>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</si>
  <si>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</si>
  <si>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</si>
  <si>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</si>
  <si>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</si>
  <si>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GRUPOS GENERADORES GASOLINA</t>
  </si>
  <si>
    <t>1.1</t>
  </si>
  <si>
    <t>1.2</t>
  </si>
  <si>
    <t>Grupo Generador Gasolina 4-5 kVA</t>
  </si>
  <si>
    <t>Grupo Generador Gasolina 6 kVA</t>
  </si>
  <si>
    <t>2.1</t>
  </si>
  <si>
    <t>2.2</t>
  </si>
  <si>
    <t>Torre Iluminación hidráulica 4 x 350 W "Leds" estática</t>
  </si>
  <si>
    <t>Torre Iluminación hidráulica 6 x 150 W "Leds"</t>
  </si>
  <si>
    <t>GRUPOS ELECTROGENOS INSONORIZADOS DIESEL</t>
  </si>
  <si>
    <t>3.1</t>
  </si>
  <si>
    <t>3.2</t>
  </si>
  <si>
    <t>Grupo Electrógeno Insonorizado 20-22 kVA</t>
  </si>
  <si>
    <t>3.3</t>
  </si>
  <si>
    <t>3.4</t>
  </si>
  <si>
    <t>Grupo Electrógeno Insonorizado 40-45 kVA</t>
  </si>
  <si>
    <t>Grupo Electrógeno Insonorizado 60-65 kVA</t>
  </si>
  <si>
    <t>Grupo Electrógeno Insonorizado 100 kVA</t>
  </si>
  <si>
    <t>PALAS CARGADORAS E IMPLEMENTOS</t>
  </si>
  <si>
    <t>4.1</t>
  </si>
  <si>
    <t>Microcargadora 1300 Kg. ancho 0,90. Carga Nominal 300 Kg.</t>
  </si>
  <si>
    <t>4.2</t>
  </si>
  <si>
    <t>Minicargadora 2200-2600 Kg. Carga Nominal 600-700 Kg.</t>
  </si>
  <si>
    <t>4.3</t>
  </si>
  <si>
    <t>4.4</t>
  </si>
  <si>
    <t>4.5</t>
  </si>
  <si>
    <t>4.6</t>
  </si>
  <si>
    <t>Pala cargadora de ruedas articulada 3 TM</t>
  </si>
  <si>
    <t>Horquilla Porta Palets Minicargadora</t>
  </si>
  <si>
    <t>Pala Barredora Minicargadora</t>
  </si>
  <si>
    <t>Pala Hormigonera 250 lts. Minicargadora</t>
  </si>
  <si>
    <t>5.1</t>
  </si>
  <si>
    <t>5.2</t>
  </si>
  <si>
    <t>5.3</t>
  </si>
  <si>
    <t>CARRETILLAS DIESEL TT 4X4</t>
  </si>
  <si>
    <t>6.1</t>
  </si>
  <si>
    <t>Carretilla Elevadora Diesel 4x4 TT 1500 Kg 2,6 M</t>
  </si>
  <si>
    <t>6.2</t>
  </si>
  <si>
    <t>Carretilla Elevadora Diesel 4x4 TT 2000 Kg 3,3 M</t>
  </si>
  <si>
    <t>Carretilla Elevadora Diesel 4x4 TT 2000 Kg 3,7 M Tríplex</t>
  </si>
  <si>
    <t>Carretilla Elevadora Diesel 4x4 TT 2500 Kg 3,7-4,3 M Tríplex</t>
  </si>
  <si>
    <t>CARRETILLAS ELECTRICAS INDUSTRIALES</t>
  </si>
  <si>
    <t>7.1</t>
  </si>
  <si>
    <t>7.2</t>
  </si>
  <si>
    <t>Carretilla Elevadora Eléctrica 1800 Kg 4,8 M</t>
  </si>
  <si>
    <t>Carretilla Elevadora Eléctrica 2000 Kg Triplex 4,5 M (3 ruedas)</t>
  </si>
  <si>
    <t>MANIPULADORAS TELESCOPICAS E IMPLEMENTOS</t>
  </si>
  <si>
    <t>8.1</t>
  </si>
  <si>
    <t>8.2</t>
  </si>
  <si>
    <t>8.3</t>
  </si>
  <si>
    <t>8.4</t>
  </si>
  <si>
    <t>8.5</t>
  </si>
  <si>
    <t>Manipuladora Telescópica 3 Tm 12-14 Mts</t>
  </si>
  <si>
    <t>8.6</t>
  </si>
  <si>
    <t>Manipuladora Telescópica 4 Tm 16,70 Mts</t>
  </si>
  <si>
    <t>8.7</t>
  </si>
  <si>
    <t>8.8</t>
  </si>
  <si>
    <t>8.9</t>
  </si>
  <si>
    <t>8.10</t>
  </si>
  <si>
    <t>8.11</t>
  </si>
  <si>
    <t>8.12</t>
  </si>
  <si>
    <t>PLATAFORMAS ELEVADORAS MOVILES DE PERSONAL (PEMP)</t>
  </si>
  <si>
    <t>9.1</t>
  </si>
  <si>
    <t>Plataforma Articulada Diesel TT 12 Mts</t>
  </si>
  <si>
    <t>9.2</t>
  </si>
  <si>
    <t>Plataforma Articulada Diesel TT 15-16 Mts</t>
  </si>
  <si>
    <t>9.3</t>
  </si>
  <si>
    <t>Plataforma Articulada Diesel TT 17,60 Mts</t>
  </si>
  <si>
    <t>9.4</t>
  </si>
  <si>
    <t>Plataforma Articulada Diesel TT 20,65 Mts</t>
  </si>
  <si>
    <t>9.5</t>
  </si>
  <si>
    <t>Plataforma Articulada Diesel TT 26 Mts</t>
  </si>
  <si>
    <t>9.6</t>
  </si>
  <si>
    <t>Plataforma Articulada Diesel TT 43 Mts</t>
  </si>
  <si>
    <t>Plataforma Articulada Eléctrica 12 Mts</t>
  </si>
  <si>
    <t>Plataforma Articulada Eléctrica 15 Mts</t>
  </si>
  <si>
    <t>Plataforma Articulada Eléctrica 16 Mts híbrida</t>
  </si>
  <si>
    <t>Plataforma Articulada Eléctrica/Gasol 14 Mts sobre Orugas sin huella</t>
  </si>
  <si>
    <t>Plataforma Articulada Eléc. / Gasol 23 Mts s/Orugas sin huella</t>
  </si>
  <si>
    <t>Plataforma Vertical Unipersonal Eléctrica 12 Mts AC 440 Kg.</t>
  </si>
  <si>
    <t>Plataforma Tijera Eléctrica 8 Mts</t>
  </si>
  <si>
    <t>Plataforma Tijera Eléctrica 10 Mts</t>
  </si>
  <si>
    <t>Plataforma Tijera Eléctrica 12 Mts</t>
  </si>
  <si>
    <t>Plataforma Tijera Diesel TT 10,10 Mts (también vers. Compact)</t>
  </si>
  <si>
    <t>Plataforma Tijera Diesel TT 4x4 12 Mts (también vers. Compact)</t>
  </si>
  <si>
    <t>Plataforma Tijera Diesel TT 4x4 15 Mts</t>
  </si>
  <si>
    <t>Plataforma Tijera Diesel TT 4x4 18 Mts</t>
  </si>
  <si>
    <t>BOMBAS DE ACHIQUE Y MANGUERAS</t>
  </si>
  <si>
    <t>10.1</t>
  </si>
  <si>
    <t>10.2</t>
  </si>
  <si>
    <t>Bomba Impulsión</t>
  </si>
  <si>
    <t>Bomba Eléctrica 10-19000 l/h 0,48 KW. Disponible "nivel absorción cero"</t>
  </si>
  <si>
    <t>Bomba Eléctrica 40-49000 l/h - 0,9-1,5 KW Alt. 20 mts.</t>
  </si>
  <si>
    <t>Bomba Eléctrica Lodos 40-49000 l/h - 1,8 KW</t>
  </si>
  <si>
    <t>Metros Manguera 2" Bomba</t>
  </si>
  <si>
    <t>Metros Manguera 3" Bomba</t>
  </si>
  <si>
    <t>MAQUINARIA DIVERSA Y OTROS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</si>
  <si>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</si>
  <si>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</si>
  <si>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</si>
  <si>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</si>
  <si>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</si>
  <si>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</si>
  <si>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</si>
  <si>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</si>
  <si>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</si>
  <si>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TORRES Y GLOBOS DE ILUMINACION</t>
  </si>
  <si>
    <t>11.10</t>
  </si>
  <si>
    <t>11.11</t>
  </si>
  <si>
    <t>11.12</t>
  </si>
  <si>
    <t>11.13</t>
  </si>
  <si>
    <t>11.14</t>
  </si>
  <si>
    <t>11.15</t>
  </si>
  <si>
    <t>11.16</t>
  </si>
  <si>
    <t>Valla de Cerramiento 3,50 X 2,00 "quatro tubi" (alquiler por día natural)</t>
  </si>
  <si>
    <t>11.17</t>
  </si>
  <si>
    <t>11.18</t>
  </si>
  <si>
    <t>Valla HDPE 2,00 X 1,00 blanca o amarilla 10 kg. (alquiler por día natural)</t>
  </si>
  <si>
    <t>11.19</t>
  </si>
  <si>
    <t>11.20</t>
  </si>
  <si>
    <t>PORTES POR TRAYECTO EN LA ISLA DE MALLORCA</t>
  </si>
  <si>
    <t>12.1</t>
  </si>
  <si>
    <t>PEQUEÑO MATERIAL</t>
  </si>
  <si>
    <t>TOTAL PROPOSICIÓN ECONÓMICA DEL LICITADOR (sin IVA):</t>
  </si>
  <si>
    <t>5.4</t>
  </si>
  <si>
    <t>8.13</t>
  </si>
  <si>
    <t>8.14</t>
  </si>
  <si>
    <t>8.15</t>
  </si>
  <si>
    <t>8.16</t>
  </si>
  <si>
    <t>8.17</t>
  </si>
  <si>
    <t>8.18</t>
  </si>
  <si>
    <t>8.19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</si>
  <si>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</si>
  <si>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</si>
  <si>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</si>
  <si>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</si>
  <si>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</si>
  <si>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</si>
  <si>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</si>
  <si>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</si>
  <si>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</si>
  <si>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</si>
  <si>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</si>
  <si>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</si>
  <si>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</si>
  <si>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</si>
  <si>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</si>
  <si>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</si>
  <si>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</si>
  <si>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</si>
  <si>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</si>
  <si>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</si>
  <si>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</si>
  <si>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</si>
  <si>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</si>
  <si>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</si>
  <si>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</si>
  <si>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</si>
  <si>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</si>
  <si>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Partida alzada a justificar para el alquiler de pequeño material, maquinaria y herramientas no contempladas en el pliego y puedan ser requeridas por el Responsable del Contrato. Según catálogo de precios vigente.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</si>
  <si>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6.420,00 € de pequeño material que se mantienen inalterables)</t>
    </r>
  </si>
  <si>
    <t>ALQUILER DE MAQUINARIA Y HERRAMIENTAS PARA LOS PUERTOS Y SEÑALES MARÍTIMAS DE LA AUTORIDAD PORTUARIA DE BALEARES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</si>
</sst>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6" xfId="0" applyNumberFormat="1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2" fontId="12" fillId="2" borderId="6" xfId="0" applyNumberFormat="1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164" fontId="13" fillId="2" borderId="8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2" fontId="18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10" fillId="2" borderId="21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horizontal="center" vertical="center" wrapText="1"/>
    </xf>
    <xf numFmtId="164" fontId="12" fillId="2" borderId="24" xfId="0" applyNumberFormat="1" applyFont="1" applyFill="1" applyBorder="1" applyAlignment="1">
      <alignment vertical="center" wrapText="1"/>
    </xf>
    <xf numFmtId="0" fontId="14" fillId="2" borderId="19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164" fontId="13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0" fontId="8" fillId="2" borderId="28" xfId="0" applyFont="1" applyFill="1" applyBorder="1" applyAlignment="1">
      <alignment horizontal="right" wrapText="1"/>
    </xf>
    <xf numFmtId="0" fontId="8" fillId="2" borderId="29" xfId="0" applyFont="1" applyFill="1" applyBorder="1" applyAlignment="1">
      <alignment horizontal="right" wrapText="1"/>
    </xf>
    <xf numFmtId="0" fontId="9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5" fillId="2" borderId="15" xfId="0" applyFont="1" applyFill="1" applyBorder="1" applyAlignment="1">
      <alignment horizontal="right" vertical="center" wrapText="1"/>
    </xf>
    <xf numFmtId="164" fontId="16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  <xf numFmtId="164" fontId="12" fillId="3" borderId="6" xfId="0" applyNumberFormat="1" applyFont="1" applyFill="1" applyBorder="1" applyAlignment="1" applyProtection="1">
      <alignment vertical="center" wrapText="1"/>
      <protection locked="0"/>
    </xf>
    <xf numFmtId="164" fontId="12" fillId="4" borderId="31" xfId="0" applyNumberFormat="1" applyFont="1" applyFill="1" applyBorder="1" applyAlignment="1">
      <alignment vertical="center" wrapText="1"/>
    </xf>
    <xf numFmtId="0" fontId="13" fillId="4" borderId="3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36"/>
  <sheetViews>
    <sheetView tabSelected="1" topLeftCell="A2" workbookViewId="0">
      <selection activeCell="G21" sqref="G21"/>
    </sheetView>
  </sheetViews>
  <sheetFormatPr baseColWidth="10" defaultColWidth="14.453125" defaultRowHeight="15" customHeight="1"/>
  <cols>
    <col min="1" max="1" width="7.7265625" customWidth="1"/>
    <col min="2" max="2" width="58.81640625" customWidth="1"/>
    <col min="3" max="6" width="14.54296875" customWidth="1"/>
    <col min="7" max="7" width="16.1796875" customWidth="1"/>
    <col min="8" max="26" width="11.453125" customWidth="1"/>
  </cols>
  <sheetData>
    <row r="1" spans="1:26" ht="15" customHeight="1">
      <c r="A1" s="44" t="s">
        <v>0</v>
      </c>
      <c r="B1" s="45"/>
      <c r="C1" s="45"/>
      <c r="D1" s="45"/>
      <c r="E1" s="45"/>
      <c r="F1" s="45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47" t="s">
        <v>174</v>
      </c>
      <c r="B2" s="39"/>
      <c r="C2" s="39"/>
      <c r="D2" s="39"/>
      <c r="E2" s="39"/>
      <c r="F2" s="39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49" t="s">
        <v>1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52" t="s">
        <v>2</v>
      </c>
      <c r="B5" s="39"/>
      <c r="C5" s="39"/>
      <c r="D5" s="39"/>
      <c r="E5" s="39"/>
      <c r="F5" s="39"/>
      <c r="G5" s="4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3" t="s">
        <v>3</v>
      </c>
      <c r="B6" s="39"/>
      <c r="C6" s="39"/>
      <c r="D6" s="39"/>
      <c r="E6" s="39"/>
      <c r="F6" s="39"/>
      <c r="G6" s="4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54" t="s">
        <v>4</v>
      </c>
      <c r="B7" s="39"/>
      <c r="C7" s="39"/>
      <c r="D7" s="39"/>
      <c r="E7" s="39"/>
      <c r="F7" s="39"/>
      <c r="G7" s="4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>
      <c r="A8" s="18"/>
      <c r="B8" s="19"/>
      <c r="C8" s="19"/>
      <c r="D8" s="19"/>
      <c r="E8" s="19"/>
      <c r="F8" s="19"/>
      <c r="G8" s="2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38" t="s">
        <v>5</v>
      </c>
      <c r="B9" s="39"/>
      <c r="C9" s="55"/>
      <c r="D9" s="56"/>
      <c r="E9" s="56"/>
      <c r="F9" s="56"/>
      <c r="G9" s="5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>
      <c r="A10" s="40"/>
      <c r="B10" s="39"/>
      <c r="C10" s="58"/>
      <c r="D10" s="50"/>
      <c r="E10" s="50"/>
      <c r="F10" s="50"/>
      <c r="G10" s="5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>
      <c r="A11" s="21"/>
      <c r="B11" s="2"/>
      <c r="C11" s="2"/>
      <c r="D11" s="2"/>
      <c r="E11" s="2"/>
      <c r="F11" s="2"/>
      <c r="G11" s="2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>
      <c r="A12" s="23" t="s">
        <v>6</v>
      </c>
      <c r="B12" s="3" t="s">
        <v>7</v>
      </c>
      <c r="C12" s="4" t="s">
        <v>8</v>
      </c>
      <c r="D12" s="4" t="s">
        <v>9</v>
      </c>
      <c r="E12" s="4" t="s">
        <v>10</v>
      </c>
      <c r="F12" s="4" t="s">
        <v>11</v>
      </c>
      <c r="G12" s="24" t="s">
        <v>12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5">
        <v>1</v>
      </c>
      <c r="B13" s="14" t="s">
        <v>13</v>
      </c>
      <c r="C13" s="6"/>
      <c r="D13" s="6"/>
      <c r="E13" s="6"/>
      <c r="F13" s="60"/>
      <c r="G13" s="61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27" t="s">
        <v>14</v>
      </c>
      <c r="B14" s="7" t="s">
        <v>16</v>
      </c>
      <c r="C14" s="8">
        <v>7</v>
      </c>
      <c r="D14" s="9">
        <v>22.89</v>
      </c>
      <c r="E14" s="9">
        <v>160.22999999999999</v>
      </c>
      <c r="F14" s="59">
        <v>0</v>
      </c>
      <c r="G14" s="28">
        <f t="shared" ref="G14:G30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27" t="s">
        <v>15</v>
      </c>
      <c r="B15" s="7" t="s">
        <v>17</v>
      </c>
      <c r="C15" s="8">
        <v>7</v>
      </c>
      <c r="D15" s="9">
        <v>25.29</v>
      </c>
      <c r="E15" s="9">
        <v>177.03</v>
      </c>
      <c r="F15" s="59">
        <v>0</v>
      </c>
      <c r="G15" s="28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25">
        <v>2</v>
      </c>
      <c r="B16" s="14" t="s">
        <v>119</v>
      </c>
      <c r="C16" s="6"/>
      <c r="D16" s="6"/>
      <c r="E16" s="6"/>
      <c r="F16" s="6"/>
      <c r="G16" s="26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27" t="s">
        <v>18</v>
      </c>
      <c r="B17" s="7" t="s">
        <v>20</v>
      </c>
      <c r="C17" s="8">
        <v>5</v>
      </c>
      <c r="D17" s="9">
        <v>86.7</v>
      </c>
      <c r="E17" s="9">
        <v>433.5</v>
      </c>
      <c r="F17" s="59">
        <v>0</v>
      </c>
      <c r="G17" s="28">
        <f t="shared" si="0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27" t="s">
        <v>19</v>
      </c>
      <c r="B18" s="7" t="s">
        <v>21</v>
      </c>
      <c r="C18" s="8">
        <v>5</v>
      </c>
      <c r="D18" s="9">
        <v>81.89</v>
      </c>
      <c r="E18" s="9">
        <v>409.45</v>
      </c>
      <c r="F18" s="59">
        <v>0</v>
      </c>
      <c r="G18" s="28">
        <f t="shared" si="0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25">
        <v>3</v>
      </c>
      <c r="B19" s="14" t="s">
        <v>22</v>
      </c>
      <c r="C19" s="6"/>
      <c r="D19" s="6"/>
      <c r="E19" s="6"/>
      <c r="F19" s="6"/>
      <c r="G19" s="26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27" t="s">
        <v>23</v>
      </c>
      <c r="B20" s="7" t="s">
        <v>25</v>
      </c>
      <c r="C20" s="8">
        <v>7</v>
      </c>
      <c r="D20" s="9">
        <v>37.340000000000003</v>
      </c>
      <c r="E20" s="9">
        <v>261.38</v>
      </c>
      <c r="F20" s="59">
        <v>0</v>
      </c>
      <c r="G20" s="28">
        <f t="shared" si="0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27" t="s">
        <v>24</v>
      </c>
      <c r="B21" s="7" t="s">
        <v>28</v>
      </c>
      <c r="C21" s="8">
        <v>7</v>
      </c>
      <c r="D21" s="9">
        <v>48.17</v>
      </c>
      <c r="E21" s="9">
        <v>337.19</v>
      </c>
      <c r="F21" s="59">
        <v>0</v>
      </c>
      <c r="G21" s="28">
        <f t="shared" si="0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27" t="s">
        <v>26</v>
      </c>
      <c r="B22" s="7" t="s">
        <v>29</v>
      </c>
      <c r="C22" s="8">
        <v>7</v>
      </c>
      <c r="D22" s="9">
        <v>54.19</v>
      </c>
      <c r="E22" s="9">
        <v>379.33</v>
      </c>
      <c r="F22" s="59">
        <v>0</v>
      </c>
      <c r="G22" s="28">
        <f t="shared" si="0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27" t="s">
        <v>27</v>
      </c>
      <c r="B23" s="7" t="s">
        <v>30</v>
      </c>
      <c r="C23" s="8">
        <v>7</v>
      </c>
      <c r="D23" s="9">
        <v>95.14</v>
      </c>
      <c r="E23" s="9">
        <v>665.98</v>
      </c>
      <c r="F23" s="59">
        <v>0</v>
      </c>
      <c r="G23" s="28">
        <f t="shared" si="0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5">
        <v>4</v>
      </c>
      <c r="B24" s="14" t="s">
        <v>31</v>
      </c>
      <c r="C24" s="6"/>
      <c r="D24" s="6"/>
      <c r="E24" s="6"/>
      <c r="F24" s="6"/>
      <c r="G24" s="26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27" t="s">
        <v>32</v>
      </c>
      <c r="B25" s="7" t="s">
        <v>33</v>
      </c>
      <c r="C25" s="8">
        <v>4</v>
      </c>
      <c r="D25" s="9">
        <v>133.41999999999999</v>
      </c>
      <c r="E25" s="9">
        <v>533.67999999999995</v>
      </c>
      <c r="F25" s="59">
        <v>0</v>
      </c>
      <c r="G25" s="28">
        <f t="shared" si="0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7" t="s">
        <v>34</v>
      </c>
      <c r="B26" s="7" t="s">
        <v>35</v>
      </c>
      <c r="C26" s="8">
        <v>4</v>
      </c>
      <c r="D26" s="9">
        <v>138.24</v>
      </c>
      <c r="E26" s="9">
        <v>552.96</v>
      </c>
      <c r="F26" s="59">
        <v>0</v>
      </c>
      <c r="G26" s="28">
        <f t="shared" si="0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7" t="s">
        <v>36</v>
      </c>
      <c r="B27" s="7" t="s">
        <v>40</v>
      </c>
      <c r="C27" s="8">
        <v>4</v>
      </c>
      <c r="D27" s="9">
        <v>170.63</v>
      </c>
      <c r="E27" s="9">
        <v>682.52</v>
      </c>
      <c r="F27" s="59">
        <v>0</v>
      </c>
      <c r="G27" s="28">
        <f t="shared" si="0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7" t="s">
        <v>37</v>
      </c>
      <c r="B28" s="7" t="s">
        <v>41</v>
      </c>
      <c r="C28" s="8">
        <v>4</v>
      </c>
      <c r="D28" s="9">
        <v>21.68</v>
      </c>
      <c r="E28" s="9">
        <v>86.72</v>
      </c>
      <c r="F28" s="59">
        <v>0</v>
      </c>
      <c r="G28" s="28">
        <f t="shared" si="0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7" t="s">
        <v>38</v>
      </c>
      <c r="B29" s="7" t="s">
        <v>42</v>
      </c>
      <c r="C29" s="8">
        <v>4</v>
      </c>
      <c r="D29" s="9">
        <v>55.39</v>
      </c>
      <c r="E29" s="9">
        <v>221.56</v>
      </c>
      <c r="F29" s="59">
        <v>0</v>
      </c>
      <c r="G29" s="28">
        <f t="shared" si="0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27" t="s">
        <v>39</v>
      </c>
      <c r="B30" s="7" t="s">
        <v>43</v>
      </c>
      <c r="C30" s="8">
        <v>4</v>
      </c>
      <c r="D30" s="9">
        <v>33.72</v>
      </c>
      <c r="E30" s="9">
        <v>134.88</v>
      </c>
      <c r="F30" s="59">
        <v>0</v>
      </c>
      <c r="G30" s="28">
        <f t="shared" si="0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25">
        <v>5</v>
      </c>
      <c r="B31" s="14" t="s">
        <v>47</v>
      </c>
      <c r="C31" s="6"/>
      <c r="D31" s="6"/>
      <c r="E31" s="6"/>
      <c r="F31" s="6"/>
      <c r="G31" s="26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27" t="s">
        <v>44</v>
      </c>
      <c r="B32" s="7" t="s">
        <v>49</v>
      </c>
      <c r="C32" s="8">
        <v>4</v>
      </c>
      <c r="D32" s="9">
        <v>93.68</v>
      </c>
      <c r="E32" s="9">
        <v>374.72</v>
      </c>
      <c r="F32" s="59">
        <v>0</v>
      </c>
      <c r="G32" s="28">
        <f t="shared" ref="G32:G52" si="1">IF(F32&gt;D32,F32/0,ROUND(C32*F32,2))</f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27" t="s">
        <v>45</v>
      </c>
      <c r="B33" s="7" t="s">
        <v>51</v>
      </c>
      <c r="C33" s="8">
        <v>4</v>
      </c>
      <c r="D33" s="9">
        <v>118.97</v>
      </c>
      <c r="E33" s="9">
        <v>475.88</v>
      </c>
      <c r="F33" s="59">
        <v>0</v>
      </c>
      <c r="G33" s="28">
        <f t="shared" si="1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27" t="s">
        <v>46</v>
      </c>
      <c r="B34" s="7" t="s">
        <v>52</v>
      </c>
      <c r="C34" s="8">
        <v>4</v>
      </c>
      <c r="D34" s="9">
        <v>131.01</v>
      </c>
      <c r="E34" s="9">
        <v>524.04</v>
      </c>
      <c r="F34" s="59">
        <v>0</v>
      </c>
      <c r="G34" s="28">
        <f t="shared" si="1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27" t="s">
        <v>137</v>
      </c>
      <c r="B35" s="7" t="s">
        <v>53</v>
      </c>
      <c r="C35" s="8">
        <v>4</v>
      </c>
      <c r="D35" s="9">
        <v>139.44</v>
      </c>
      <c r="E35" s="9">
        <v>557.76</v>
      </c>
      <c r="F35" s="59">
        <v>0</v>
      </c>
      <c r="G35" s="28">
        <f t="shared" si="1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25">
        <v>6</v>
      </c>
      <c r="B36" s="14" t="s">
        <v>54</v>
      </c>
      <c r="C36" s="6"/>
      <c r="D36" s="6"/>
      <c r="E36" s="6"/>
      <c r="F36" s="6"/>
      <c r="G36" s="26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27" t="s">
        <v>48</v>
      </c>
      <c r="B37" s="7" t="s">
        <v>57</v>
      </c>
      <c r="C37" s="8">
        <v>4</v>
      </c>
      <c r="D37" s="9">
        <v>84.29</v>
      </c>
      <c r="E37" s="9">
        <v>337.16</v>
      </c>
      <c r="F37" s="59">
        <v>0</v>
      </c>
      <c r="G37" s="28">
        <f t="shared" si="1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27" t="s">
        <v>50</v>
      </c>
      <c r="B38" s="7" t="s">
        <v>58</v>
      </c>
      <c r="C38" s="8">
        <v>4</v>
      </c>
      <c r="D38" s="9">
        <v>109.59</v>
      </c>
      <c r="E38" s="9">
        <v>438.36</v>
      </c>
      <c r="F38" s="59">
        <v>0</v>
      </c>
      <c r="G38" s="28">
        <f t="shared" si="1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5">
        <v>7</v>
      </c>
      <c r="B39" s="14" t="s">
        <v>59</v>
      </c>
      <c r="C39" s="6"/>
      <c r="D39" s="6"/>
      <c r="E39" s="6"/>
      <c r="F39" s="6"/>
      <c r="G39" s="26"/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27" t="s">
        <v>55</v>
      </c>
      <c r="B40" s="7" t="s">
        <v>65</v>
      </c>
      <c r="C40" s="8">
        <v>3</v>
      </c>
      <c r="D40" s="9">
        <v>232.04</v>
      </c>
      <c r="E40" s="9">
        <v>696.12</v>
      </c>
      <c r="F40" s="59">
        <v>0</v>
      </c>
      <c r="G40" s="28">
        <f t="shared" si="1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27" t="s">
        <v>56</v>
      </c>
      <c r="B41" s="7" t="s">
        <v>67</v>
      </c>
      <c r="C41" s="8">
        <v>3</v>
      </c>
      <c r="D41" s="9">
        <v>283.82</v>
      </c>
      <c r="E41" s="9">
        <v>851.46</v>
      </c>
      <c r="F41" s="59">
        <v>0</v>
      </c>
      <c r="G41" s="28">
        <f t="shared" si="1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25">
        <v>8</v>
      </c>
      <c r="B42" s="14" t="s">
        <v>74</v>
      </c>
      <c r="C42" s="6"/>
      <c r="D42" s="6"/>
      <c r="E42" s="6"/>
      <c r="F42" s="6"/>
      <c r="G42" s="26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7" t="s">
        <v>60</v>
      </c>
      <c r="B43" s="7" t="s">
        <v>76</v>
      </c>
      <c r="C43" s="8">
        <v>4</v>
      </c>
      <c r="D43" s="9">
        <v>167.39</v>
      </c>
      <c r="E43" s="9">
        <v>669.56</v>
      </c>
      <c r="F43" s="59">
        <v>0</v>
      </c>
      <c r="G43" s="28">
        <f t="shared" si="1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7" t="s">
        <v>61</v>
      </c>
      <c r="B44" s="7" t="s">
        <v>78</v>
      </c>
      <c r="C44" s="8">
        <v>4</v>
      </c>
      <c r="D44" s="9">
        <v>199.9</v>
      </c>
      <c r="E44" s="9">
        <v>799.6</v>
      </c>
      <c r="F44" s="59">
        <v>0</v>
      </c>
      <c r="G44" s="28">
        <f t="shared" si="1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27" t="s">
        <v>62</v>
      </c>
      <c r="B45" s="7" t="s">
        <v>80</v>
      </c>
      <c r="C45" s="8">
        <v>4</v>
      </c>
      <c r="D45" s="9">
        <v>234.82</v>
      </c>
      <c r="E45" s="9">
        <v>939.28</v>
      </c>
      <c r="F45" s="59">
        <v>0</v>
      </c>
      <c r="G45" s="28">
        <f t="shared" si="1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27" t="s">
        <v>63</v>
      </c>
      <c r="B46" s="7" t="s">
        <v>82</v>
      </c>
      <c r="C46" s="8">
        <v>4</v>
      </c>
      <c r="D46" s="9">
        <v>284.19</v>
      </c>
      <c r="E46" s="9">
        <v>1136.76</v>
      </c>
      <c r="F46" s="59">
        <v>0</v>
      </c>
      <c r="G46" s="28">
        <f t="shared" si="1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7" t="s">
        <v>64</v>
      </c>
      <c r="B47" s="7" t="s">
        <v>84</v>
      </c>
      <c r="C47" s="8">
        <v>4</v>
      </c>
      <c r="D47" s="9">
        <v>367.29</v>
      </c>
      <c r="E47" s="9">
        <v>1469.16</v>
      </c>
      <c r="F47" s="59">
        <v>0</v>
      </c>
      <c r="G47" s="28">
        <f t="shared" si="1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27" t="s">
        <v>66</v>
      </c>
      <c r="B48" s="7" t="s">
        <v>86</v>
      </c>
      <c r="C48" s="8">
        <v>4</v>
      </c>
      <c r="D48" s="9">
        <v>620.16999999999996</v>
      </c>
      <c r="E48" s="9">
        <v>2480.6799999999998</v>
      </c>
      <c r="F48" s="59">
        <v>0</v>
      </c>
      <c r="G48" s="28">
        <f t="shared" si="1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27" t="s">
        <v>68</v>
      </c>
      <c r="B49" s="7" t="s">
        <v>87</v>
      </c>
      <c r="C49" s="8">
        <v>4</v>
      </c>
      <c r="D49" s="9">
        <v>125.24</v>
      </c>
      <c r="E49" s="9">
        <v>500.96</v>
      </c>
      <c r="F49" s="59">
        <v>0</v>
      </c>
      <c r="G49" s="28">
        <f t="shared" si="1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27" t="s">
        <v>69</v>
      </c>
      <c r="B50" s="7" t="s">
        <v>88</v>
      </c>
      <c r="C50" s="8">
        <v>4</v>
      </c>
      <c r="D50" s="9">
        <v>184.25</v>
      </c>
      <c r="E50" s="9">
        <v>737</v>
      </c>
      <c r="F50" s="59">
        <v>0</v>
      </c>
      <c r="G50" s="28">
        <f t="shared" si="1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27" t="s">
        <v>70</v>
      </c>
      <c r="B51" s="7" t="s">
        <v>89</v>
      </c>
      <c r="C51" s="8">
        <v>4</v>
      </c>
      <c r="D51" s="9">
        <v>246.87</v>
      </c>
      <c r="E51" s="9">
        <v>987.48</v>
      </c>
      <c r="F51" s="59">
        <v>0</v>
      </c>
      <c r="G51" s="28">
        <f t="shared" si="1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27" t="s">
        <v>71</v>
      </c>
      <c r="B52" s="7" t="s">
        <v>90</v>
      </c>
      <c r="C52" s="8">
        <v>4</v>
      </c>
      <c r="D52" s="9">
        <v>181.84</v>
      </c>
      <c r="E52" s="9">
        <v>727.36</v>
      </c>
      <c r="F52" s="59">
        <v>0</v>
      </c>
      <c r="G52" s="28">
        <f t="shared" si="1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27" t="s">
        <v>72</v>
      </c>
      <c r="B53" s="7" t="s">
        <v>91</v>
      </c>
      <c r="C53" s="8">
        <v>4</v>
      </c>
      <c r="D53" s="9">
        <v>334.77</v>
      </c>
      <c r="E53" s="9">
        <v>1339.08</v>
      </c>
      <c r="F53" s="59">
        <v>0</v>
      </c>
      <c r="G53" s="28">
        <f t="shared" ref="G53:G92" si="2">IF(F53&gt;D53,F53/0,ROUND(C53*F53,2))</f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27" t="s">
        <v>73</v>
      </c>
      <c r="B54" s="7" t="s">
        <v>92</v>
      </c>
      <c r="C54" s="8">
        <v>4</v>
      </c>
      <c r="D54" s="9">
        <v>119.22</v>
      </c>
      <c r="E54" s="9">
        <v>476.88</v>
      </c>
      <c r="F54" s="59">
        <v>0</v>
      </c>
      <c r="G54" s="28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27" t="s">
        <v>138</v>
      </c>
      <c r="B55" s="7" t="s">
        <v>93</v>
      </c>
      <c r="C55" s="8">
        <v>4</v>
      </c>
      <c r="D55" s="9">
        <v>74.66</v>
      </c>
      <c r="E55" s="9">
        <v>298.64</v>
      </c>
      <c r="F55" s="59">
        <v>0</v>
      </c>
      <c r="G55" s="28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27" t="s">
        <v>139</v>
      </c>
      <c r="B56" s="7" t="s">
        <v>94</v>
      </c>
      <c r="C56" s="8">
        <v>4</v>
      </c>
      <c r="D56" s="9">
        <v>92.73</v>
      </c>
      <c r="E56" s="9">
        <v>370.92</v>
      </c>
      <c r="F56" s="59">
        <v>0</v>
      </c>
      <c r="G56" s="28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27" t="s">
        <v>140</v>
      </c>
      <c r="B57" s="7" t="s">
        <v>95</v>
      </c>
      <c r="C57" s="8">
        <v>4</v>
      </c>
      <c r="D57" s="9">
        <v>112</v>
      </c>
      <c r="E57" s="9">
        <v>448</v>
      </c>
      <c r="F57" s="59">
        <v>0</v>
      </c>
      <c r="G57" s="28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27" t="s">
        <v>141</v>
      </c>
      <c r="B58" s="7" t="s">
        <v>96</v>
      </c>
      <c r="C58" s="8">
        <v>4</v>
      </c>
      <c r="D58" s="9">
        <v>116.81</v>
      </c>
      <c r="E58" s="9">
        <v>467.24</v>
      </c>
      <c r="F58" s="59">
        <v>0</v>
      </c>
      <c r="G58" s="28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27" t="s">
        <v>142</v>
      </c>
      <c r="B59" s="7" t="s">
        <v>97</v>
      </c>
      <c r="C59" s="8">
        <v>4</v>
      </c>
      <c r="D59" s="9">
        <v>134.87</v>
      </c>
      <c r="E59" s="9">
        <v>539.48</v>
      </c>
      <c r="F59" s="59">
        <v>0</v>
      </c>
      <c r="G59" s="28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27" t="s">
        <v>143</v>
      </c>
      <c r="B60" s="7" t="s">
        <v>98</v>
      </c>
      <c r="C60" s="8">
        <v>4</v>
      </c>
      <c r="D60" s="9">
        <v>175.81</v>
      </c>
      <c r="E60" s="9">
        <v>703.24</v>
      </c>
      <c r="F60" s="59">
        <v>0</v>
      </c>
      <c r="G60" s="28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27" t="s">
        <v>144</v>
      </c>
      <c r="B61" s="7" t="s">
        <v>99</v>
      </c>
      <c r="C61" s="8">
        <v>4</v>
      </c>
      <c r="D61" s="9">
        <v>199.9</v>
      </c>
      <c r="E61" s="9">
        <v>799.6</v>
      </c>
      <c r="F61" s="59">
        <v>0</v>
      </c>
      <c r="G61" s="28">
        <f t="shared" si="2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25">
        <v>9</v>
      </c>
      <c r="B62" s="14" t="s">
        <v>100</v>
      </c>
      <c r="C62" s="6"/>
      <c r="D62" s="6"/>
      <c r="E62" s="6"/>
      <c r="F62" s="6"/>
      <c r="G62" s="26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27" t="s">
        <v>75</v>
      </c>
      <c r="B63" s="7" t="s">
        <v>103</v>
      </c>
      <c r="C63" s="8">
        <v>4</v>
      </c>
      <c r="D63" s="9">
        <v>21.68</v>
      </c>
      <c r="E63" s="9">
        <v>86.72</v>
      </c>
      <c r="F63" s="59">
        <v>0</v>
      </c>
      <c r="G63" s="28">
        <f t="shared" si="2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7" t="s">
        <v>77</v>
      </c>
      <c r="B64" s="7" t="s">
        <v>104</v>
      </c>
      <c r="C64" s="8">
        <v>4</v>
      </c>
      <c r="D64" s="9">
        <v>27.7</v>
      </c>
      <c r="E64" s="9">
        <v>110.8</v>
      </c>
      <c r="F64" s="59">
        <v>0</v>
      </c>
      <c r="G64" s="28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7" t="s">
        <v>79</v>
      </c>
      <c r="B65" s="7" t="s">
        <v>105</v>
      </c>
      <c r="C65" s="8">
        <v>4</v>
      </c>
      <c r="D65" s="9">
        <v>39.74</v>
      </c>
      <c r="E65" s="9">
        <v>158.96</v>
      </c>
      <c r="F65" s="59">
        <v>0</v>
      </c>
      <c r="G65" s="28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7" t="s">
        <v>81</v>
      </c>
      <c r="B66" s="7" t="s">
        <v>106</v>
      </c>
      <c r="C66" s="8">
        <v>4</v>
      </c>
      <c r="D66" s="9">
        <v>50.58</v>
      </c>
      <c r="E66" s="9">
        <v>202.32</v>
      </c>
      <c r="F66" s="59">
        <v>0</v>
      </c>
      <c r="G66" s="28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27" t="s">
        <v>83</v>
      </c>
      <c r="B67" s="7" t="s">
        <v>107</v>
      </c>
      <c r="C67" s="8">
        <v>4</v>
      </c>
      <c r="D67" s="9">
        <v>0.09</v>
      </c>
      <c r="E67" s="9">
        <v>0.36</v>
      </c>
      <c r="F67" s="59">
        <v>0</v>
      </c>
      <c r="G67" s="28">
        <f t="shared" si="2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27" t="s">
        <v>85</v>
      </c>
      <c r="B68" s="7" t="s">
        <v>108</v>
      </c>
      <c r="C68" s="8">
        <v>4</v>
      </c>
      <c r="D68" s="9">
        <v>0.14000000000000001</v>
      </c>
      <c r="E68" s="9">
        <v>0.56000000000000005</v>
      </c>
      <c r="F68" s="59">
        <v>0</v>
      </c>
      <c r="G68" s="28">
        <f t="shared" si="2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25">
        <v>10</v>
      </c>
      <c r="B69" s="14" t="s">
        <v>109</v>
      </c>
      <c r="C69" s="6"/>
      <c r="D69" s="6"/>
      <c r="E69" s="6"/>
      <c r="F69" s="6"/>
      <c r="G69" s="26"/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27" t="s">
        <v>101</v>
      </c>
      <c r="B70" s="7" t="s">
        <v>127</v>
      </c>
      <c r="C70" s="8">
        <v>7</v>
      </c>
      <c r="D70" s="9">
        <v>1.1299999999999999</v>
      </c>
      <c r="E70" s="9">
        <v>7.91</v>
      </c>
      <c r="F70" s="59">
        <v>0</v>
      </c>
      <c r="G70" s="28">
        <f t="shared" si="2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27" t="s">
        <v>102</v>
      </c>
      <c r="B71" s="7" t="s">
        <v>130</v>
      </c>
      <c r="C71" s="8">
        <v>7</v>
      </c>
      <c r="D71" s="9">
        <v>0.77</v>
      </c>
      <c r="E71" s="9">
        <v>5.39</v>
      </c>
      <c r="F71" s="59">
        <v>0</v>
      </c>
      <c r="G71" s="28">
        <f t="shared" si="2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25">
        <v>11</v>
      </c>
      <c r="B72" s="14" t="s">
        <v>133</v>
      </c>
      <c r="C72" s="6"/>
      <c r="D72" s="6"/>
      <c r="E72" s="6"/>
      <c r="F72" s="6"/>
      <c r="G72" s="26"/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27" t="s">
        <v>110</v>
      </c>
      <c r="B73" s="7" t="s">
        <v>16</v>
      </c>
      <c r="C73" s="8">
        <v>2</v>
      </c>
      <c r="D73" s="9">
        <v>60</v>
      </c>
      <c r="E73" s="9">
        <v>120</v>
      </c>
      <c r="F73" s="59">
        <v>0</v>
      </c>
      <c r="G73" s="28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27" t="s">
        <v>111</v>
      </c>
      <c r="B74" s="7" t="s">
        <v>17</v>
      </c>
      <c r="C74" s="8">
        <v>2</v>
      </c>
      <c r="D74" s="9">
        <v>60</v>
      </c>
      <c r="E74" s="9">
        <v>120</v>
      </c>
      <c r="F74" s="59">
        <v>0</v>
      </c>
      <c r="G74" s="28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27" t="s">
        <v>112</v>
      </c>
      <c r="B75" s="7" t="s">
        <v>20</v>
      </c>
      <c r="C75" s="8">
        <v>2</v>
      </c>
      <c r="D75" s="9">
        <v>65</v>
      </c>
      <c r="E75" s="9">
        <v>130</v>
      </c>
      <c r="F75" s="59">
        <v>0</v>
      </c>
      <c r="G75" s="28">
        <f t="shared" si="2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27" t="s">
        <v>113</v>
      </c>
      <c r="B76" s="7" t="s">
        <v>21</v>
      </c>
      <c r="C76" s="8">
        <v>2</v>
      </c>
      <c r="D76" s="9">
        <v>65</v>
      </c>
      <c r="E76" s="9">
        <v>130</v>
      </c>
      <c r="F76" s="59">
        <v>0</v>
      </c>
      <c r="G76" s="28">
        <f t="shared" si="2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27" t="s">
        <v>114</v>
      </c>
      <c r="B77" s="7" t="s">
        <v>25</v>
      </c>
      <c r="C77" s="8">
        <v>2</v>
      </c>
      <c r="D77" s="9">
        <v>65</v>
      </c>
      <c r="E77" s="9">
        <v>130</v>
      </c>
      <c r="F77" s="59">
        <v>0</v>
      </c>
      <c r="G77" s="28">
        <f t="shared" si="2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27" t="s">
        <v>115</v>
      </c>
      <c r="B78" s="7" t="s">
        <v>28</v>
      </c>
      <c r="C78" s="8">
        <v>2</v>
      </c>
      <c r="D78" s="9">
        <v>65</v>
      </c>
      <c r="E78" s="9">
        <v>130</v>
      </c>
      <c r="F78" s="59">
        <v>0</v>
      </c>
      <c r="G78" s="28">
        <f t="shared" si="2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27" t="s">
        <v>116</v>
      </c>
      <c r="B79" s="7" t="s">
        <v>29</v>
      </c>
      <c r="C79" s="8">
        <v>2</v>
      </c>
      <c r="D79" s="9">
        <v>65</v>
      </c>
      <c r="E79" s="9">
        <v>130</v>
      </c>
      <c r="F79" s="59">
        <v>0</v>
      </c>
      <c r="G79" s="28">
        <f t="shared" si="2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27" t="s">
        <v>117</v>
      </c>
      <c r="B80" s="7" t="s">
        <v>30</v>
      </c>
      <c r="C80" s="8">
        <v>2</v>
      </c>
      <c r="D80" s="9">
        <v>65</v>
      </c>
      <c r="E80" s="9">
        <v>130</v>
      </c>
      <c r="F80" s="59">
        <v>0</v>
      </c>
      <c r="G80" s="28">
        <f t="shared" si="2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27" t="s">
        <v>118</v>
      </c>
      <c r="B81" s="7" t="s">
        <v>33</v>
      </c>
      <c r="C81" s="8">
        <v>2</v>
      </c>
      <c r="D81" s="9">
        <v>65</v>
      </c>
      <c r="E81" s="9">
        <v>130</v>
      </c>
      <c r="F81" s="59">
        <v>0</v>
      </c>
      <c r="G81" s="28">
        <f t="shared" si="2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27" t="s">
        <v>120</v>
      </c>
      <c r="B82" s="7" t="s">
        <v>35</v>
      </c>
      <c r="C82" s="8">
        <v>2</v>
      </c>
      <c r="D82" s="9">
        <v>65</v>
      </c>
      <c r="E82" s="9">
        <v>130</v>
      </c>
      <c r="F82" s="59">
        <v>0</v>
      </c>
      <c r="G82" s="28">
        <f t="shared" si="2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27" t="s">
        <v>121</v>
      </c>
      <c r="B83" s="7" t="s">
        <v>40</v>
      </c>
      <c r="C83" s="8">
        <v>2</v>
      </c>
      <c r="D83" s="9">
        <v>80</v>
      </c>
      <c r="E83" s="9">
        <v>160</v>
      </c>
      <c r="F83" s="59">
        <v>0</v>
      </c>
      <c r="G83" s="28">
        <f t="shared" si="2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27" t="s">
        <v>122</v>
      </c>
      <c r="B84" s="7" t="s">
        <v>41</v>
      </c>
      <c r="C84" s="8">
        <v>2</v>
      </c>
      <c r="D84" s="9">
        <v>65</v>
      </c>
      <c r="E84" s="9">
        <v>130</v>
      </c>
      <c r="F84" s="59">
        <v>0</v>
      </c>
      <c r="G84" s="28">
        <f t="shared" si="2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27" t="s">
        <v>123</v>
      </c>
      <c r="B85" s="7" t="s">
        <v>42</v>
      </c>
      <c r="C85" s="8">
        <v>2</v>
      </c>
      <c r="D85" s="9">
        <v>65</v>
      </c>
      <c r="E85" s="9">
        <v>130</v>
      </c>
      <c r="F85" s="59">
        <v>0</v>
      </c>
      <c r="G85" s="28">
        <f t="shared" si="2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27" t="s">
        <v>124</v>
      </c>
      <c r="B86" s="7" t="s">
        <v>43</v>
      </c>
      <c r="C86" s="8">
        <v>2</v>
      </c>
      <c r="D86" s="9">
        <v>65</v>
      </c>
      <c r="E86" s="9">
        <v>130</v>
      </c>
      <c r="F86" s="59">
        <v>0</v>
      </c>
      <c r="G86" s="28">
        <f t="shared" si="2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27" t="s">
        <v>125</v>
      </c>
      <c r="B87" s="7" t="s">
        <v>49</v>
      </c>
      <c r="C87" s="8">
        <v>2</v>
      </c>
      <c r="D87" s="9">
        <v>65</v>
      </c>
      <c r="E87" s="9">
        <v>130</v>
      </c>
      <c r="F87" s="59">
        <v>0</v>
      </c>
      <c r="G87" s="28">
        <f t="shared" si="2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27" t="s">
        <v>126</v>
      </c>
      <c r="B88" s="7" t="s">
        <v>51</v>
      </c>
      <c r="C88" s="8">
        <v>2</v>
      </c>
      <c r="D88" s="9">
        <v>70</v>
      </c>
      <c r="E88" s="9">
        <v>140</v>
      </c>
      <c r="F88" s="59">
        <v>0</v>
      </c>
      <c r="G88" s="28">
        <f t="shared" si="2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27" t="s">
        <v>128</v>
      </c>
      <c r="B89" s="7" t="s">
        <v>52</v>
      </c>
      <c r="C89" s="8">
        <v>2</v>
      </c>
      <c r="D89" s="9">
        <v>70</v>
      </c>
      <c r="E89" s="9">
        <v>140</v>
      </c>
      <c r="F89" s="59">
        <v>0</v>
      </c>
      <c r="G89" s="28">
        <f t="shared" si="2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27" t="s">
        <v>129</v>
      </c>
      <c r="B90" s="7" t="s">
        <v>53</v>
      </c>
      <c r="C90" s="8">
        <v>2</v>
      </c>
      <c r="D90" s="9">
        <v>65</v>
      </c>
      <c r="E90" s="9">
        <v>130</v>
      </c>
      <c r="F90" s="59">
        <v>0</v>
      </c>
      <c r="G90" s="28">
        <f t="shared" si="2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27" t="s">
        <v>131</v>
      </c>
      <c r="B91" s="7" t="s">
        <v>57</v>
      </c>
      <c r="C91" s="8">
        <v>2</v>
      </c>
      <c r="D91" s="9">
        <v>70</v>
      </c>
      <c r="E91" s="9">
        <v>140</v>
      </c>
      <c r="F91" s="59">
        <v>0</v>
      </c>
      <c r="G91" s="28">
        <f t="shared" si="2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7" t="s">
        <v>132</v>
      </c>
      <c r="B92" s="7" t="s">
        <v>58</v>
      </c>
      <c r="C92" s="8">
        <v>2</v>
      </c>
      <c r="D92" s="9">
        <v>70</v>
      </c>
      <c r="E92" s="9">
        <v>140</v>
      </c>
      <c r="F92" s="59">
        <v>0</v>
      </c>
      <c r="G92" s="28">
        <f t="shared" si="2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27" t="s">
        <v>145</v>
      </c>
      <c r="B93" s="7" t="s">
        <v>65</v>
      </c>
      <c r="C93" s="8">
        <v>2</v>
      </c>
      <c r="D93" s="9">
        <v>70</v>
      </c>
      <c r="E93" s="9">
        <v>140</v>
      </c>
      <c r="F93" s="59">
        <v>0</v>
      </c>
      <c r="G93" s="28">
        <f t="shared" ref="G93:G100" si="3">IF(F93&gt;D93,F93/0,ROUND(C93*F93,2))</f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27" t="s">
        <v>146</v>
      </c>
      <c r="B94" s="7" t="s">
        <v>67</v>
      </c>
      <c r="C94" s="8">
        <v>2</v>
      </c>
      <c r="D94" s="9">
        <v>70</v>
      </c>
      <c r="E94" s="9">
        <v>140</v>
      </c>
      <c r="F94" s="59">
        <v>0</v>
      </c>
      <c r="G94" s="28">
        <f t="shared" si="3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27" t="s">
        <v>147</v>
      </c>
      <c r="B95" s="7" t="s">
        <v>76</v>
      </c>
      <c r="C95" s="8">
        <v>2</v>
      </c>
      <c r="D95" s="9">
        <v>70</v>
      </c>
      <c r="E95" s="9">
        <v>140</v>
      </c>
      <c r="F95" s="59">
        <v>0</v>
      </c>
      <c r="G95" s="28">
        <f t="shared" si="3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27" t="s">
        <v>148</v>
      </c>
      <c r="B96" s="7" t="s">
        <v>78</v>
      </c>
      <c r="C96" s="8">
        <v>2</v>
      </c>
      <c r="D96" s="9">
        <v>70</v>
      </c>
      <c r="E96" s="9">
        <v>140</v>
      </c>
      <c r="F96" s="59">
        <v>0</v>
      </c>
      <c r="G96" s="28">
        <f t="shared" si="3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27" t="s">
        <v>149</v>
      </c>
      <c r="B97" s="7" t="s">
        <v>80</v>
      </c>
      <c r="C97" s="8">
        <v>2</v>
      </c>
      <c r="D97" s="9">
        <v>70</v>
      </c>
      <c r="E97" s="9">
        <v>140</v>
      </c>
      <c r="F97" s="59">
        <v>0</v>
      </c>
      <c r="G97" s="28">
        <f t="shared" si="3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27" t="s">
        <v>150</v>
      </c>
      <c r="B98" s="7" t="s">
        <v>82</v>
      </c>
      <c r="C98" s="8">
        <v>2</v>
      </c>
      <c r="D98" s="9">
        <v>70</v>
      </c>
      <c r="E98" s="9">
        <v>140</v>
      </c>
      <c r="F98" s="59">
        <v>0</v>
      </c>
      <c r="G98" s="28">
        <f t="shared" si="3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27" t="s">
        <v>151</v>
      </c>
      <c r="B99" s="7" t="s">
        <v>84</v>
      </c>
      <c r="C99" s="8">
        <v>2</v>
      </c>
      <c r="D99" s="9">
        <v>70</v>
      </c>
      <c r="E99" s="9">
        <v>140</v>
      </c>
      <c r="F99" s="59">
        <v>0</v>
      </c>
      <c r="G99" s="28">
        <f t="shared" si="3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27" t="s">
        <v>152</v>
      </c>
      <c r="B100" s="7" t="s">
        <v>86</v>
      </c>
      <c r="C100" s="8">
        <v>2</v>
      </c>
      <c r="D100" s="9">
        <v>70</v>
      </c>
      <c r="E100" s="9">
        <v>140</v>
      </c>
      <c r="F100" s="59">
        <v>0</v>
      </c>
      <c r="G100" s="28">
        <f t="shared" si="3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7" t="s">
        <v>153</v>
      </c>
      <c r="B101" s="7" t="s">
        <v>87</v>
      </c>
      <c r="C101" s="8">
        <v>2</v>
      </c>
      <c r="D101" s="9">
        <v>70</v>
      </c>
      <c r="E101" s="9">
        <v>140</v>
      </c>
      <c r="F101" s="59">
        <v>0</v>
      </c>
      <c r="G101" s="28">
        <f t="shared" ref="G101:G113" si="4">IF(F101&gt;D101,F101/0,ROUND(C101*F101,2))</f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7" t="s">
        <v>154</v>
      </c>
      <c r="B102" s="7" t="s">
        <v>88</v>
      </c>
      <c r="C102" s="8">
        <v>2</v>
      </c>
      <c r="D102" s="9">
        <v>70</v>
      </c>
      <c r="E102" s="9">
        <v>140</v>
      </c>
      <c r="F102" s="59">
        <v>0</v>
      </c>
      <c r="G102" s="28">
        <f t="shared" si="4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27" t="s">
        <v>155</v>
      </c>
      <c r="B103" s="7" t="s">
        <v>89</v>
      </c>
      <c r="C103" s="8">
        <v>2</v>
      </c>
      <c r="D103" s="9">
        <v>70</v>
      </c>
      <c r="E103" s="9">
        <v>140</v>
      </c>
      <c r="F103" s="59">
        <v>0</v>
      </c>
      <c r="G103" s="28">
        <f t="shared" si="4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27" t="s">
        <v>156</v>
      </c>
      <c r="B104" s="7" t="s">
        <v>90</v>
      </c>
      <c r="C104" s="8">
        <v>2</v>
      </c>
      <c r="D104" s="9">
        <v>70</v>
      </c>
      <c r="E104" s="9">
        <v>140</v>
      </c>
      <c r="F104" s="59">
        <v>0</v>
      </c>
      <c r="G104" s="28">
        <f t="shared" si="4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27" t="s">
        <v>157</v>
      </c>
      <c r="B105" s="7" t="s">
        <v>91</v>
      </c>
      <c r="C105" s="8">
        <v>2</v>
      </c>
      <c r="D105" s="9">
        <v>70</v>
      </c>
      <c r="E105" s="9">
        <v>140</v>
      </c>
      <c r="F105" s="59">
        <v>0</v>
      </c>
      <c r="G105" s="28">
        <f t="shared" si="4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27" t="s">
        <v>158</v>
      </c>
      <c r="B106" s="7" t="s">
        <v>92</v>
      </c>
      <c r="C106" s="8">
        <v>2</v>
      </c>
      <c r="D106" s="9">
        <v>70</v>
      </c>
      <c r="E106" s="9">
        <v>140</v>
      </c>
      <c r="F106" s="59">
        <v>0</v>
      </c>
      <c r="G106" s="28">
        <f t="shared" si="4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27" t="s">
        <v>159</v>
      </c>
      <c r="B107" s="7" t="s">
        <v>93</v>
      </c>
      <c r="C107" s="8">
        <v>2</v>
      </c>
      <c r="D107" s="9">
        <v>70</v>
      </c>
      <c r="E107" s="9">
        <v>140</v>
      </c>
      <c r="F107" s="59">
        <v>0</v>
      </c>
      <c r="G107" s="28">
        <f t="shared" si="4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27" t="s">
        <v>160</v>
      </c>
      <c r="B108" s="7" t="s">
        <v>94</v>
      </c>
      <c r="C108" s="8">
        <v>2</v>
      </c>
      <c r="D108" s="9">
        <v>70</v>
      </c>
      <c r="E108" s="9">
        <v>140</v>
      </c>
      <c r="F108" s="59">
        <v>0</v>
      </c>
      <c r="G108" s="28">
        <f t="shared" si="4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27" t="s">
        <v>161</v>
      </c>
      <c r="B109" s="7" t="s">
        <v>95</v>
      </c>
      <c r="C109" s="8">
        <v>2</v>
      </c>
      <c r="D109" s="9">
        <v>160</v>
      </c>
      <c r="E109" s="9">
        <v>320</v>
      </c>
      <c r="F109" s="59">
        <v>0</v>
      </c>
      <c r="G109" s="28">
        <f t="shared" si="4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27" t="s">
        <v>162</v>
      </c>
      <c r="B110" s="7" t="s">
        <v>96</v>
      </c>
      <c r="C110" s="8">
        <v>2</v>
      </c>
      <c r="D110" s="9">
        <v>160</v>
      </c>
      <c r="E110" s="9">
        <v>320</v>
      </c>
      <c r="F110" s="59">
        <v>0</v>
      </c>
      <c r="G110" s="28">
        <f t="shared" si="4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27" t="s">
        <v>163</v>
      </c>
      <c r="B111" s="7" t="s">
        <v>97</v>
      </c>
      <c r="C111" s="8">
        <v>2</v>
      </c>
      <c r="D111" s="9">
        <v>160</v>
      </c>
      <c r="E111" s="9">
        <v>320</v>
      </c>
      <c r="F111" s="59">
        <v>0</v>
      </c>
      <c r="G111" s="28">
        <f t="shared" si="4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27" t="s">
        <v>164</v>
      </c>
      <c r="B112" s="7" t="s">
        <v>98</v>
      </c>
      <c r="C112" s="8">
        <v>2</v>
      </c>
      <c r="D112" s="9">
        <v>40</v>
      </c>
      <c r="E112" s="9">
        <v>80</v>
      </c>
      <c r="F112" s="59">
        <v>0</v>
      </c>
      <c r="G112" s="28">
        <f t="shared" si="4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27" t="s">
        <v>165</v>
      </c>
      <c r="B113" s="7" t="s">
        <v>99</v>
      </c>
      <c r="C113" s="8">
        <v>2</v>
      </c>
      <c r="D113" s="9">
        <v>40</v>
      </c>
      <c r="E113" s="9">
        <v>80</v>
      </c>
      <c r="F113" s="59">
        <v>0</v>
      </c>
      <c r="G113" s="28">
        <f t="shared" si="4"/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27" t="s">
        <v>166</v>
      </c>
      <c r="B114" s="7" t="s">
        <v>103</v>
      </c>
      <c r="C114" s="8">
        <v>2</v>
      </c>
      <c r="D114" s="9">
        <v>40</v>
      </c>
      <c r="E114" s="9">
        <v>80</v>
      </c>
      <c r="F114" s="59">
        <v>0</v>
      </c>
      <c r="G114" s="28">
        <f t="shared" ref="G114:G121" si="5">IF(F114&gt;D114,F114/0,ROUND(C114*F114,2))</f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27" t="s">
        <v>167</v>
      </c>
      <c r="B115" s="7" t="s">
        <v>104</v>
      </c>
      <c r="C115" s="8">
        <v>2</v>
      </c>
      <c r="D115" s="9">
        <v>40</v>
      </c>
      <c r="E115" s="9">
        <v>80</v>
      </c>
      <c r="F115" s="59">
        <v>0</v>
      </c>
      <c r="G115" s="28">
        <f t="shared" si="5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27" t="s">
        <v>168</v>
      </c>
      <c r="B116" s="7" t="s">
        <v>105</v>
      </c>
      <c r="C116" s="8">
        <v>2</v>
      </c>
      <c r="D116" s="9">
        <v>40</v>
      </c>
      <c r="E116" s="9">
        <v>80</v>
      </c>
      <c r="F116" s="59">
        <v>0</v>
      </c>
      <c r="G116" s="28">
        <f t="shared" si="5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27" t="s">
        <v>169</v>
      </c>
      <c r="B117" s="7" t="s">
        <v>106</v>
      </c>
      <c r="C117" s="8">
        <v>2</v>
      </c>
      <c r="D117" s="9">
        <v>15</v>
      </c>
      <c r="E117" s="9">
        <v>30</v>
      </c>
      <c r="F117" s="59">
        <v>0</v>
      </c>
      <c r="G117" s="28">
        <f t="shared" si="5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27" t="s">
        <v>170</v>
      </c>
      <c r="B118" s="7" t="s">
        <v>107</v>
      </c>
      <c r="C118" s="8">
        <v>2</v>
      </c>
      <c r="D118" s="9">
        <v>15</v>
      </c>
      <c r="E118" s="9">
        <v>30</v>
      </c>
      <c r="F118" s="59">
        <v>0</v>
      </c>
      <c r="G118" s="28">
        <f t="shared" si="5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27" t="s">
        <v>171</v>
      </c>
      <c r="B119" s="7" t="s">
        <v>108</v>
      </c>
      <c r="C119" s="8">
        <v>2</v>
      </c>
      <c r="D119" s="9">
        <v>30</v>
      </c>
      <c r="E119" s="9">
        <v>60</v>
      </c>
      <c r="F119" s="59">
        <v>0</v>
      </c>
      <c r="G119" s="28">
        <f t="shared" si="5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25">
        <v>12</v>
      </c>
      <c r="B120" s="14" t="s">
        <v>135</v>
      </c>
      <c r="C120" s="6"/>
      <c r="D120" s="6"/>
      <c r="E120" s="6"/>
      <c r="F120" s="6"/>
      <c r="G120" s="26"/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42.5" thickBot="1">
      <c r="A121" s="27" t="s">
        <v>134</v>
      </c>
      <c r="B121" s="7" t="s">
        <v>172</v>
      </c>
      <c r="C121" s="8">
        <v>1</v>
      </c>
      <c r="D121" s="9">
        <v>6420</v>
      </c>
      <c r="E121" s="9">
        <v>6420</v>
      </c>
      <c r="F121" s="9">
        <v>6420</v>
      </c>
      <c r="G121" s="28">
        <f t="shared" si="5"/>
        <v>6420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>
      <c r="A122" s="29"/>
      <c r="B122" s="30"/>
      <c r="C122" s="30"/>
      <c r="D122" s="10"/>
      <c r="E122" s="11">
        <f>SUM(E13:E121)</f>
        <v>38545.850000000006</v>
      </c>
      <c r="F122" s="12"/>
      <c r="G122" s="31">
        <f>IF(SUM(G13:G121)=6420,0,SUM(G13:G121))</f>
        <v>0</v>
      </c>
      <c r="H122" s="1"/>
      <c r="I122" s="1"/>
      <c r="J122" s="1"/>
      <c r="K122" s="13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thickBot="1">
      <c r="A123" s="32"/>
      <c r="B123" s="33"/>
      <c r="C123" s="33"/>
      <c r="D123" s="33"/>
      <c r="E123" s="33"/>
      <c r="F123" s="33"/>
      <c r="G123" s="3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thickBot="1">
      <c r="A124" s="41" t="s">
        <v>136</v>
      </c>
      <c r="B124" s="39"/>
      <c r="C124" s="39"/>
      <c r="D124" s="39"/>
      <c r="E124" s="39"/>
      <c r="F124" s="42">
        <f>IF(G122&lt;=38545.85,G122,"ERROR: Límite superado")</f>
        <v>0</v>
      </c>
      <c r="G124" s="4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6" customHeight="1" thickBot="1">
      <c r="A125" s="36" t="s">
        <v>173</v>
      </c>
      <c r="B125" s="37"/>
      <c r="C125" s="37"/>
      <c r="D125" s="37"/>
      <c r="E125" s="37"/>
      <c r="F125" s="37"/>
      <c r="G125" s="3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</sheetData>
  <sheetProtection password="C88F" sheet="1" objects="1" scenarios="1"/>
  <mergeCells count="11">
    <mergeCell ref="A125:F125"/>
    <mergeCell ref="A9:B10"/>
    <mergeCell ref="A124:E124"/>
    <mergeCell ref="F124:G124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2023-07-04T09:05:46Z</cp:lastPrinted>
  <dcterms:created xsi:type="dcterms:W3CDTF">2019-12-12T10:58:27Z</dcterms:created>
  <dcterms:modified xsi:type="dcterms:W3CDTF">2023-07-04T09:15:37Z</dcterms:modified>
</cp:coreProperties>
</file>