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02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F84" i="1" l="1"/>
  <c r="G81" i="1"/>
  <c r="E81" i="1"/>
  <c r="G79" i="1"/>
  <c r="E79" i="1"/>
  <c r="G78" i="1"/>
  <c r="E78" i="1"/>
  <c r="G75" i="1"/>
  <c r="E75" i="1"/>
  <c r="G74" i="1"/>
  <c r="E74" i="1"/>
  <c r="G72" i="1"/>
  <c r="E72" i="1"/>
  <c r="G71" i="1"/>
  <c r="E71" i="1"/>
  <c r="G69" i="1"/>
  <c r="E69" i="1"/>
  <c r="G68" i="1"/>
  <c r="E68" i="1"/>
  <c r="G67" i="1"/>
  <c r="E67" i="1"/>
  <c r="G64" i="1"/>
  <c r="E64" i="1"/>
  <c r="G63" i="1"/>
  <c r="G82" i="1" s="1"/>
  <c r="E63" i="1"/>
  <c r="G62" i="1"/>
  <c r="E62" i="1"/>
  <c r="G60" i="1"/>
  <c r="E60" i="1"/>
  <c r="G59" i="1"/>
  <c r="E59" i="1"/>
  <c r="G57" i="1"/>
  <c r="E57" i="1"/>
  <c r="G55" i="1"/>
  <c r="E55" i="1"/>
  <c r="G52" i="1"/>
  <c r="E52" i="1"/>
  <c r="G50" i="1"/>
  <c r="E50" i="1"/>
  <c r="G47" i="1"/>
  <c r="E47" i="1"/>
  <c r="G45" i="1"/>
  <c r="E45" i="1"/>
  <c r="G42" i="1"/>
  <c r="E42" i="1"/>
  <c r="G41" i="1"/>
  <c r="E41" i="1"/>
  <c r="G39" i="1"/>
  <c r="E39" i="1"/>
  <c r="G38" i="1"/>
  <c r="E38" i="1"/>
  <c r="G36" i="1"/>
  <c r="E36" i="1"/>
  <c r="G35" i="1"/>
  <c r="E35" i="1"/>
  <c r="G34" i="1"/>
  <c r="E34" i="1"/>
  <c r="G31" i="1"/>
  <c r="E31" i="1"/>
  <c r="G30" i="1"/>
  <c r="E30" i="1"/>
  <c r="G29" i="1"/>
  <c r="E29" i="1"/>
  <c r="G28" i="1"/>
  <c r="E28" i="1"/>
  <c r="G26" i="1"/>
  <c r="E26" i="1"/>
  <c r="G25" i="1"/>
  <c r="E25" i="1"/>
  <c r="G23" i="1"/>
  <c r="E23" i="1"/>
  <c r="G22" i="1"/>
  <c r="E22" i="1"/>
  <c r="G20" i="1"/>
  <c r="E20" i="1"/>
  <c r="G19" i="1"/>
  <c r="E19" i="1"/>
  <c r="G18" i="1"/>
  <c r="E18" i="1"/>
  <c r="G17" i="1"/>
  <c r="E17" i="1"/>
  <c r="G16" i="1"/>
  <c r="E16" i="1"/>
  <c r="E13" i="1" l="1"/>
  <c r="G13" i="1" l="1"/>
  <c r="E82" i="1"/>
</calcChain>
</file>

<file path=xl/sharedStrings.xml><?xml version="1.0" encoding="utf-8"?>
<sst xmlns="http://schemas.openxmlformats.org/spreadsheetml/2006/main" count="146" uniqueCount="146">
  <si>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</si>
  <si>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</si>
  <si>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</si>
  <si>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</si>
  <si>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</si>
  <si>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</si>
  <si>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</si>
  <si>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</si>
  <si>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</si>
  <si>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</si>
  <si>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</si>
  <si>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</si>
  <si>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1.2</t>
  </si>
  <si>
    <t>2.1</t>
  </si>
  <si>
    <t>2.2</t>
  </si>
  <si>
    <t>TOTAL PROPOSICIÓN ECONÓMICA DEL LICITADOR (sin IVA):</t>
  </si>
  <si>
    <t>2.1.1</t>
  </si>
  <si>
    <t>2.1.2</t>
  </si>
  <si>
    <t>2.1.3</t>
  </si>
  <si>
    <t>2.2.1</t>
  </si>
  <si>
    <t>2.3</t>
  </si>
  <si>
    <t>2.3.1</t>
  </si>
  <si>
    <t>1.3</t>
  </si>
  <si>
    <t>1.4</t>
  </si>
  <si>
    <t>INFORMES</t>
  </si>
  <si>
    <t>Informe  mensual</t>
  </si>
  <si>
    <t>DEMOLICIONES</t>
  </si>
  <si>
    <t>Pavimentos</t>
  </si>
  <si>
    <t>Demolición de pavimento de baldosa de terrazo</t>
  </si>
  <si>
    <t>Demolición de rodapié de terrazo</t>
  </si>
  <si>
    <t>Demolición manual de pavimento de aglomerado asfáltico</t>
  </si>
  <si>
    <t>Demolición de pavimento de aglomerado asfáltico mediante retroexcavadora</t>
  </si>
  <si>
    <t>Demolición de pavimento tipo panot</t>
  </si>
  <si>
    <t>Revestimientos</t>
  </si>
  <si>
    <t>Demolición de alicatado de azulejo.</t>
  </si>
  <si>
    <t>Demolición de falso techo continuo de placas de yeso o de escayola</t>
  </si>
  <si>
    <t>Fábricas</t>
  </si>
  <si>
    <t>Demolición de fábrica de ladrillo hueco de 25 cm de espesor</t>
  </si>
  <si>
    <t>Demolición de tabique de yeso laminado simple</t>
  </si>
  <si>
    <t>Carga y recogida de escombros</t>
  </si>
  <si>
    <t>Transporte de residuos inertes con contenedor 4,2 m3</t>
  </si>
  <si>
    <t>Transporte con camión de residuos inertes</t>
  </si>
  <si>
    <t>Canon de vertido residuos inertes densidad 1 t/m3</t>
  </si>
  <si>
    <t>Canon de vertido residuos inertes densidad 0,5 t/m3</t>
  </si>
  <si>
    <t>MOVIMIENTO DE TIERRAS</t>
  </si>
  <si>
    <t>Zanjas</t>
  </si>
  <si>
    <t>Excavación en zanjas en suelo de roca dura, con medios mecánicos</t>
  </si>
  <si>
    <t>Excavación en zanjas en suelo de arcilla semidura</t>
  </si>
  <si>
    <t>Excavación en zanjas en suelo de arcilla semidura, con medios manuales</t>
  </si>
  <si>
    <t>Rellenos y terraplenados</t>
  </si>
  <si>
    <t>Relleno de zanjas con tierra de la propia excavación, y compactación al 95%</t>
  </si>
  <si>
    <t>Relleno en zanjas, con gravilla 20/30 mm, y compactación</t>
  </si>
  <si>
    <t>Carga y transporte</t>
  </si>
  <si>
    <t>Transporte de tierras con contenedor de 4,2 m³, a vertedero específico</t>
  </si>
  <si>
    <t>Transporte de tierras con camión a vertedero específico</t>
  </si>
  <si>
    <t>FÁBRICAS Y TABIQUES</t>
  </si>
  <si>
    <t>Tabiques prefabricados</t>
  </si>
  <si>
    <t>Tabique sencillo (15+48+15) con placa de yeso laminado</t>
  </si>
  <si>
    <t>Peldañeado</t>
  </si>
  <si>
    <t>Peldañeado de escalera, mediante ladrillo cerámico hueco.</t>
  </si>
  <si>
    <t>REVOCOS Y ENLUCIDOS</t>
  </si>
  <si>
    <t>Falsos techos</t>
  </si>
  <si>
    <t>Falso techo continuo suspendido placas de yeso laminado</t>
  </si>
  <si>
    <t>Enfoscados</t>
  </si>
  <si>
    <t>Enfoscado basto a buena vista vertical</t>
  </si>
  <si>
    <t>SOLADOS Y ALICATADOS</t>
  </si>
  <si>
    <t>Bases para embaldosar</t>
  </si>
  <si>
    <t>Solera de mortero de 5 cm de espesor para embaldosar</t>
  </si>
  <si>
    <t>Rodapies</t>
  </si>
  <si>
    <t>Rodapié terrazo 7 cm</t>
  </si>
  <si>
    <t>Alicatados</t>
  </si>
  <si>
    <t>Alicatado azulejo liso 20x20 cm 20 €/m2</t>
  </si>
  <si>
    <t>Alicatado gres porcelánico 40x40 cm 30 €/m2</t>
  </si>
  <si>
    <t>Aceras</t>
  </si>
  <si>
    <t>Solado de loseta de hormigón, panot, de 4 pastillas y solera</t>
  </si>
  <si>
    <t>Solado de baldosa de hormigón, panot, acabada en punta de diamante, y solera</t>
  </si>
  <si>
    <t>Solado de baldosa de hormigón , acabado bajorrelieve sin pulir</t>
  </si>
  <si>
    <t>FIRMES Y PAVIMENTOS</t>
  </si>
  <si>
    <t>Soleras</t>
  </si>
  <si>
    <t>Solera de hormigón en masa HM-20/B/20/I de 10 cm de espesor,</t>
  </si>
  <si>
    <t>Solera de hormigón armado HA-25/B/20/IIa de 10 cm de espesor</t>
  </si>
  <si>
    <t>Corte con sierra de disco de pavimento continuo de hormigón</t>
  </si>
  <si>
    <t>Adoquinados y bordillos</t>
  </si>
  <si>
    <t>Bordillo recto hormigón 20x14 cm</t>
  </si>
  <si>
    <t>Bordillo recto de granito 20x14 cm</t>
  </si>
  <si>
    <t>Pavimentos asfálticos</t>
  </si>
  <si>
    <t>Pavimento asfáltico con mezcla en caliente de 8 cm de espesor</t>
  </si>
  <si>
    <t>Capa de acabado de pavimento asfáltico</t>
  </si>
  <si>
    <t>OBRAS VARIAS Y ALBAÑILERÍA</t>
  </si>
  <si>
    <t>Rozas</t>
  </si>
  <si>
    <t>Tapado de rozas 1-2 m2</t>
  </si>
  <si>
    <t>Apertura de rozas en fábrica de bloque hueco de hormigón,</t>
  </si>
  <si>
    <t>PARTIDA ALZADA A JUSTIFICAR PEQUEÑAS ACTUACIONES</t>
  </si>
  <si>
    <t>P.A. PEQUEÑAS ACTUACIOES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</si>
  <si>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20.000,00 € de "Pequeñas actuaciones" que se mantienen inalterables)</t>
    </r>
  </si>
  <si>
    <t>MANTENIMIENTO DE ALBAÑILERIA DEL PUERTO DE PALMA</t>
  </si>
  <si>
    <t>Expediente E23-0098</t>
  </si>
  <si>
    <t>0.1</t>
  </si>
  <si>
    <t>1.1.1</t>
  </si>
  <si>
    <t>1.1.2</t>
  </si>
  <si>
    <t>1.1.3</t>
  </si>
  <si>
    <t>1.1.4</t>
  </si>
  <si>
    <t>1.1.5</t>
  </si>
  <si>
    <t>1.2.1</t>
  </si>
  <si>
    <t>1.2.2</t>
  </si>
  <si>
    <t>1.3.1</t>
  </si>
  <si>
    <t>1.3.2</t>
  </si>
  <si>
    <t>1.4.1</t>
  </si>
  <si>
    <t>1.4.2</t>
  </si>
  <si>
    <t>1.4.3</t>
  </si>
  <si>
    <t>1.4.4</t>
  </si>
  <si>
    <t>2.2.2</t>
  </si>
  <si>
    <t>2.3.2</t>
  </si>
  <si>
    <t>3.1</t>
  </si>
  <si>
    <t>3.1.1</t>
  </si>
  <si>
    <t>3.2</t>
  </si>
  <si>
    <t>3.2.1</t>
  </si>
  <si>
    <t>4.1</t>
  </si>
  <si>
    <t>4.2</t>
  </si>
  <si>
    <t>4.2.1</t>
  </si>
  <si>
    <t>4.1.1</t>
  </si>
  <si>
    <t>5.1</t>
  </si>
  <si>
    <t>5.1.1</t>
  </si>
  <si>
    <t>5.2</t>
  </si>
  <si>
    <t>5.2.1</t>
  </si>
  <si>
    <t>5.3</t>
  </si>
  <si>
    <t>5.3.1</t>
  </si>
  <si>
    <t>5.3.2</t>
  </si>
  <si>
    <t>5.4</t>
  </si>
  <si>
    <t>5.4.1</t>
  </si>
  <si>
    <t>5.4.2</t>
  </si>
  <si>
    <t>5.4.3</t>
  </si>
  <si>
    <t>6.1</t>
  </si>
  <si>
    <t>6.1.1</t>
  </si>
  <si>
    <t>6.1.2</t>
  </si>
  <si>
    <t>6.1.3</t>
  </si>
  <si>
    <t>6.2</t>
  </si>
  <si>
    <t>6.2.1</t>
  </si>
  <si>
    <t>6.2.2</t>
  </si>
  <si>
    <t>6.3</t>
  </si>
  <si>
    <t>6.3.1</t>
  </si>
  <si>
    <t>6.3.2</t>
  </si>
  <si>
    <t>7.1</t>
  </si>
  <si>
    <t>7.1.1</t>
  </si>
  <si>
    <t>7.1.2</t>
  </si>
  <si>
    <t>8.1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</si>
</sst>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3" fillId="0" borderId="0" xfId="0" applyFont="1"/>
    <xf numFmtId="0" fontId="3" fillId="2" borderId="6" xfId="0" applyFont="1" applyFill="1" applyBorder="1"/>
    <xf numFmtId="0" fontId="9" fillId="2" borderId="7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8" xfId="0" applyNumberFormat="1" applyFont="1" applyFill="1" applyBorder="1" applyAlignment="1">
      <alignment vertical="center" wrapText="1"/>
    </xf>
    <xf numFmtId="0" fontId="11" fillId="2" borderId="8" xfId="0" applyFont="1" applyFill="1" applyBorder="1" applyAlignment="1">
      <alignment vertical="center" wrapText="1"/>
    </xf>
    <xf numFmtId="2" fontId="11" fillId="2" borderId="8" xfId="0" applyNumberFormat="1" applyFont="1" applyFill="1" applyBorder="1" applyAlignment="1">
      <alignment vertical="center" wrapText="1"/>
    </xf>
    <xf numFmtId="164" fontId="11" fillId="2" borderId="8" xfId="0" applyNumberFormat="1" applyFont="1" applyFill="1" applyBorder="1" applyAlignment="1">
      <alignment vertical="center" wrapText="1"/>
    </xf>
    <xf numFmtId="164" fontId="12" fillId="2" borderId="9" xfId="0" applyNumberFormat="1" applyFont="1" applyFill="1" applyBorder="1" applyAlignment="1">
      <alignment vertical="center" wrapText="1"/>
    </xf>
    <xf numFmtId="164" fontId="12" fillId="5" borderId="10" xfId="0" applyNumberFormat="1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0" fontId="3" fillId="2" borderId="2" xfId="0" applyFont="1" applyFill="1" applyBorder="1" applyAlignment="1">
      <alignment horizontal="center" wrapText="1"/>
    </xf>
    <xf numFmtId="2" fontId="17" fillId="4" borderId="8" xfId="0" applyNumberFormat="1" applyFont="1" applyFill="1" applyBorder="1" applyAlignment="1">
      <alignment vertical="center" wrapText="1"/>
    </xf>
    <xf numFmtId="0" fontId="13" fillId="2" borderId="12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3" fillId="2" borderId="16" xfId="0" applyFont="1" applyFill="1" applyBorder="1" applyAlignment="1">
      <alignment vertical="center" wrapText="1"/>
    </xf>
    <xf numFmtId="0" fontId="3" fillId="2" borderId="24" xfId="0" applyFont="1" applyFill="1" applyBorder="1"/>
    <xf numFmtId="0" fontId="3" fillId="2" borderId="4" xfId="0" applyFont="1" applyFill="1" applyBorder="1"/>
    <xf numFmtId="0" fontId="3" fillId="2" borderId="25" xfId="0" applyFont="1" applyFill="1" applyBorder="1"/>
    <xf numFmtId="0" fontId="3" fillId="2" borderId="20" xfId="0" applyFont="1" applyFill="1" applyBorder="1"/>
    <xf numFmtId="0" fontId="3" fillId="2" borderId="12" xfId="0" applyFont="1" applyFill="1" applyBorder="1"/>
    <xf numFmtId="0" fontId="3" fillId="2" borderId="21" xfId="0" applyFont="1" applyFill="1" applyBorder="1"/>
    <xf numFmtId="0" fontId="3" fillId="2" borderId="22" xfId="0" applyFont="1" applyFill="1" applyBorder="1"/>
    <xf numFmtId="0" fontId="3" fillId="2" borderId="23" xfId="0" applyFont="1" applyFill="1" applyBorder="1"/>
    <xf numFmtId="0" fontId="9" fillId="2" borderId="26" xfId="0" applyFont="1" applyFill="1" applyBorder="1" applyAlignment="1">
      <alignment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164" fontId="11" fillId="2" borderId="29" xfId="0" applyNumberFormat="1" applyFont="1" applyFill="1" applyBorder="1" applyAlignment="1">
      <alignment vertical="center" wrapText="1"/>
    </xf>
    <xf numFmtId="164" fontId="11" fillId="2" borderId="31" xfId="0" applyNumberFormat="1" applyFont="1" applyFill="1" applyBorder="1" applyAlignment="1">
      <alignment vertical="center" wrapText="1"/>
    </xf>
    <xf numFmtId="164" fontId="11" fillId="4" borderId="32" xfId="0" applyNumberFormat="1" applyFont="1" applyFill="1" applyBorder="1" applyAlignment="1">
      <alignment vertical="center" wrapText="1"/>
    </xf>
    <xf numFmtId="0" fontId="12" fillId="4" borderId="33" xfId="0" applyFont="1" applyFill="1" applyBorder="1" applyAlignment="1">
      <alignment vertical="center" wrapText="1"/>
    </xf>
    <xf numFmtId="164" fontId="11" fillId="3" borderId="8" xfId="0" applyNumberFormat="1" applyFont="1" applyFill="1" applyBorder="1" applyAlignment="1" applyProtection="1">
      <alignment vertical="center" wrapText="1"/>
      <protection locked="0"/>
    </xf>
    <xf numFmtId="0" fontId="11" fillId="7" borderId="30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vertical="center" wrapText="1"/>
    </xf>
    <xf numFmtId="2" fontId="11" fillId="7" borderId="8" xfId="0" applyNumberFormat="1" applyFont="1" applyFill="1" applyBorder="1" applyAlignment="1">
      <alignment vertical="center" wrapText="1"/>
    </xf>
    <xf numFmtId="164" fontId="11" fillId="7" borderId="8" xfId="0" applyNumberFormat="1" applyFont="1" applyFill="1" applyBorder="1" applyAlignment="1">
      <alignment vertical="center" wrapText="1"/>
    </xf>
    <xf numFmtId="164" fontId="11" fillId="8" borderId="8" xfId="0" applyNumberFormat="1" applyFont="1" applyFill="1" applyBorder="1" applyAlignment="1" applyProtection="1">
      <alignment vertical="center" wrapText="1"/>
      <protection locked="0"/>
    </xf>
    <xf numFmtId="164" fontId="11" fillId="7" borderId="29" xfId="0" applyNumberFormat="1" applyFont="1" applyFill="1" applyBorder="1" applyAlignment="1">
      <alignment vertical="center" wrapText="1"/>
    </xf>
    <xf numFmtId="0" fontId="2" fillId="10" borderId="12" xfId="0" applyFont="1" applyFill="1" applyBorder="1" applyAlignment="1"/>
    <xf numFmtId="0" fontId="7" fillId="9" borderId="12" xfId="0" applyFont="1" applyFill="1" applyBorder="1" applyAlignment="1">
      <alignment horizontal="right" wrapText="1"/>
    </xf>
    <xf numFmtId="0" fontId="8" fillId="2" borderId="20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20" xfId="0" applyFont="1" applyBorder="1"/>
    <xf numFmtId="0" fontId="14" fillId="2" borderId="11" xfId="0" applyFont="1" applyFill="1" applyBorder="1" applyAlignment="1">
      <alignment horizontal="right" vertical="center" wrapText="1"/>
    </xf>
    <xf numFmtId="0" fontId="2" fillId="0" borderId="1" xfId="0" applyFont="1" applyBorder="1"/>
    <xf numFmtId="164" fontId="15" fillId="6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0" fontId="1" fillId="2" borderId="17" xfId="0" applyFont="1" applyFill="1" applyBorder="1" applyAlignment="1">
      <alignment horizontal="center" wrapText="1"/>
    </xf>
    <xf numFmtId="0" fontId="2" fillId="0" borderId="18" xfId="0" applyFont="1" applyBorder="1"/>
    <xf numFmtId="0" fontId="2" fillId="0" borderId="19" xfId="0" applyFont="1" applyBorder="1"/>
    <xf numFmtId="0" fontId="4" fillId="2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5" fillId="9" borderId="22" xfId="0" applyFont="1" applyFill="1" applyBorder="1" applyAlignment="1">
      <alignment horizontal="center" vertical="top" wrapText="1"/>
    </xf>
    <xf numFmtId="0" fontId="2" fillId="10" borderId="6" xfId="0" applyFont="1" applyFill="1" applyBorder="1"/>
    <xf numFmtId="0" fontId="2" fillId="10" borderId="23" xfId="0" applyFont="1" applyFill="1" applyBorder="1"/>
    <xf numFmtId="0" fontId="6" fillId="2" borderId="2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25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96"/>
  <sheetViews>
    <sheetView tabSelected="1" workbookViewId="0">
      <selection activeCell="A85" sqref="A85:F85"/>
    </sheetView>
  </sheetViews>
  <sheetFormatPr baseColWidth="10" defaultColWidth="14.453125" defaultRowHeight="15" customHeight="1" x14ac:dyDescent="0.35"/>
  <cols>
    <col min="1" max="1" width="7.6328125" customWidth="1"/>
    <col min="2" max="2" width="58.90625" customWidth="1"/>
    <col min="3" max="3" width="14.54296875" customWidth="1"/>
    <col min="4" max="4" width="9.90625" bestFit="1" customWidth="1"/>
    <col min="5" max="6" width="14.54296875" customWidth="1"/>
    <col min="7" max="7" width="16.08984375" customWidth="1"/>
    <col min="8" max="26" width="11.453125" customWidth="1"/>
  </cols>
  <sheetData>
    <row r="1" spans="1:26" ht="15" customHeight="1" x14ac:dyDescent="0.35">
      <c r="A1" s="50" t="s">
        <v>0</v>
      </c>
      <c r="B1" s="51"/>
      <c r="C1" s="51"/>
      <c r="D1" s="51"/>
      <c r="E1" s="51"/>
      <c r="F1" s="51"/>
      <c r="G1" s="5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5">
      <c r="A2" s="53" t="s">
        <v>95</v>
      </c>
      <c r="B2" s="44"/>
      <c r="C2" s="44"/>
      <c r="D2" s="44"/>
      <c r="E2" s="44"/>
      <c r="F2" s="44"/>
      <c r="G2" s="5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4">
      <c r="A3" s="55" t="s">
        <v>96</v>
      </c>
      <c r="B3" s="56"/>
      <c r="C3" s="56"/>
      <c r="D3" s="56"/>
      <c r="E3" s="56"/>
      <c r="F3" s="56"/>
      <c r="G3" s="5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5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5">
      <c r="A5" s="58" t="s">
        <v>1</v>
      </c>
      <c r="B5" s="44"/>
      <c r="C5" s="44"/>
      <c r="D5" s="44"/>
      <c r="E5" s="44"/>
      <c r="F5" s="44"/>
      <c r="G5" s="5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5">
      <c r="A6" s="59" t="s">
        <v>2</v>
      </c>
      <c r="B6" s="44"/>
      <c r="C6" s="44"/>
      <c r="D6" s="44"/>
      <c r="E6" s="44"/>
      <c r="F6" s="44"/>
      <c r="G6" s="5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4">
      <c r="A7" s="21"/>
      <c r="B7" s="22"/>
      <c r="C7" s="22"/>
      <c r="D7" s="22"/>
      <c r="E7" s="22"/>
      <c r="F7" s="22"/>
      <c r="G7" s="2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5">
      <c r="A8" s="43" t="s">
        <v>3</v>
      </c>
      <c r="B8" s="44"/>
      <c r="C8" s="60"/>
      <c r="D8" s="61"/>
      <c r="E8" s="61"/>
      <c r="F8" s="61"/>
      <c r="G8" s="6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4">
      <c r="A9" s="45"/>
      <c r="B9" s="44"/>
      <c r="C9" s="63"/>
      <c r="D9" s="64"/>
      <c r="E9" s="64"/>
      <c r="F9" s="64"/>
      <c r="G9" s="65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4">
      <c r="A10" s="24"/>
      <c r="B10" s="2"/>
      <c r="C10" s="2"/>
      <c r="D10" s="2"/>
      <c r="E10" s="2"/>
      <c r="F10" s="2"/>
      <c r="G10" s="25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4">
      <c r="A11" s="26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7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5">
      <c r="A12" s="28">
        <v>0</v>
      </c>
      <c r="B12" s="14" t="s">
        <v>24</v>
      </c>
      <c r="C12" s="6"/>
      <c r="D12" s="6"/>
      <c r="E12" s="6"/>
      <c r="F12" s="32"/>
      <c r="G12" s="33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thickBot="1" x14ac:dyDescent="0.4">
      <c r="A13" s="29" t="s">
        <v>97</v>
      </c>
      <c r="B13" s="7" t="s">
        <v>25</v>
      </c>
      <c r="C13" s="8">
        <v>12</v>
      </c>
      <c r="D13" s="9">
        <v>148.77000000000001</v>
      </c>
      <c r="E13" s="9">
        <f t="shared" ref="E13" si="0">ROUND(C13*D13,2)</f>
        <v>1785.24</v>
      </c>
      <c r="F13" s="34">
        <v>0</v>
      </c>
      <c r="G13" s="30">
        <f t="shared" ref="G13" si="1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5">
      <c r="A14" s="28">
        <v>1</v>
      </c>
      <c r="B14" s="14" t="s">
        <v>26</v>
      </c>
      <c r="C14" s="6"/>
      <c r="D14" s="6"/>
      <c r="E14" s="6"/>
      <c r="F14" s="32"/>
      <c r="G14" s="33"/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5">
      <c r="A15" s="35" t="s">
        <v>11</v>
      </c>
      <c r="B15" s="36" t="s">
        <v>27</v>
      </c>
      <c r="C15" s="37"/>
      <c r="D15" s="38"/>
      <c r="E15" s="38"/>
      <c r="F15" s="39"/>
      <c r="G15" s="40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5">
      <c r="A16" s="29" t="s">
        <v>98</v>
      </c>
      <c r="B16" s="7" t="s">
        <v>28</v>
      </c>
      <c r="C16" s="8">
        <v>50</v>
      </c>
      <c r="D16" s="9">
        <v>20.13</v>
      </c>
      <c r="E16" s="9">
        <f t="shared" ref="E16:E75" si="2">ROUND(C16*D16,2)</f>
        <v>1006.5</v>
      </c>
      <c r="F16" s="34">
        <v>0</v>
      </c>
      <c r="G16" s="30">
        <f t="shared" ref="G16:G75" si="3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5">
      <c r="A17" s="29" t="s">
        <v>99</v>
      </c>
      <c r="B17" s="7" t="s">
        <v>29</v>
      </c>
      <c r="C17" s="8">
        <v>150</v>
      </c>
      <c r="D17" s="9">
        <v>1.92</v>
      </c>
      <c r="E17" s="9">
        <f t="shared" si="2"/>
        <v>288</v>
      </c>
      <c r="F17" s="34">
        <v>0</v>
      </c>
      <c r="G17" s="30">
        <f t="shared" si="3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5">
      <c r="A18" s="29" t="s">
        <v>100</v>
      </c>
      <c r="B18" s="7" t="s">
        <v>30</v>
      </c>
      <c r="C18" s="8">
        <v>150</v>
      </c>
      <c r="D18" s="9">
        <v>12.36</v>
      </c>
      <c r="E18" s="9">
        <f t="shared" si="2"/>
        <v>1854</v>
      </c>
      <c r="F18" s="34">
        <v>0</v>
      </c>
      <c r="G18" s="30">
        <f t="shared" si="3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5">
      <c r="A19" s="29" t="s">
        <v>101</v>
      </c>
      <c r="B19" s="7" t="s">
        <v>31</v>
      </c>
      <c r="C19" s="8">
        <v>1000</v>
      </c>
      <c r="D19" s="9">
        <v>5.03</v>
      </c>
      <c r="E19" s="9">
        <f t="shared" si="2"/>
        <v>5030</v>
      </c>
      <c r="F19" s="34">
        <v>0</v>
      </c>
      <c r="G19" s="30">
        <f t="shared" si="3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5">
      <c r="A20" s="29" t="s">
        <v>102</v>
      </c>
      <c r="B20" s="7" t="s">
        <v>32</v>
      </c>
      <c r="C20" s="8">
        <v>1000</v>
      </c>
      <c r="D20" s="9">
        <v>8.7100000000000009</v>
      </c>
      <c r="E20" s="9">
        <f t="shared" si="2"/>
        <v>8710</v>
      </c>
      <c r="F20" s="34">
        <v>0</v>
      </c>
      <c r="G20" s="30">
        <f t="shared" si="3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5">
      <c r="A21" s="35" t="s">
        <v>12</v>
      </c>
      <c r="B21" s="36" t="s">
        <v>33</v>
      </c>
      <c r="C21" s="37"/>
      <c r="D21" s="38"/>
      <c r="E21" s="38"/>
      <c r="F21" s="39"/>
      <c r="G21" s="40"/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5">
      <c r="A22" s="29" t="s">
        <v>103</v>
      </c>
      <c r="B22" s="7" t="s">
        <v>34</v>
      </c>
      <c r="C22" s="8">
        <v>115</v>
      </c>
      <c r="D22" s="9">
        <v>13.53</v>
      </c>
      <c r="E22" s="9">
        <f t="shared" si="2"/>
        <v>1555.95</v>
      </c>
      <c r="F22" s="34">
        <v>0</v>
      </c>
      <c r="G22" s="30">
        <f t="shared" si="3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5">
      <c r="A23" s="29" t="s">
        <v>104</v>
      </c>
      <c r="B23" s="7" t="s">
        <v>35</v>
      </c>
      <c r="C23" s="8">
        <v>70</v>
      </c>
      <c r="D23" s="9">
        <v>7.17</v>
      </c>
      <c r="E23" s="9">
        <f t="shared" si="2"/>
        <v>501.9</v>
      </c>
      <c r="F23" s="34">
        <v>0</v>
      </c>
      <c r="G23" s="30">
        <f t="shared" si="3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5">
      <c r="A24" s="35" t="s">
        <v>22</v>
      </c>
      <c r="B24" s="36" t="s">
        <v>36</v>
      </c>
      <c r="C24" s="37"/>
      <c r="D24" s="38"/>
      <c r="E24" s="38"/>
      <c r="F24" s="39"/>
      <c r="G24" s="40"/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5">
      <c r="A25" s="29" t="s">
        <v>105</v>
      </c>
      <c r="B25" s="7" t="s">
        <v>37</v>
      </c>
      <c r="C25" s="8">
        <v>10</v>
      </c>
      <c r="D25" s="9">
        <v>32.17</v>
      </c>
      <c r="E25" s="9">
        <f t="shared" si="2"/>
        <v>321.7</v>
      </c>
      <c r="F25" s="34">
        <v>0</v>
      </c>
      <c r="G25" s="30">
        <f t="shared" si="3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5">
      <c r="A26" s="29" t="s">
        <v>106</v>
      </c>
      <c r="B26" s="7" t="s">
        <v>38</v>
      </c>
      <c r="C26" s="8">
        <v>20</v>
      </c>
      <c r="D26" s="9">
        <v>9.65</v>
      </c>
      <c r="E26" s="9">
        <f t="shared" si="2"/>
        <v>193</v>
      </c>
      <c r="F26" s="34">
        <v>0</v>
      </c>
      <c r="G26" s="30">
        <f t="shared" si="3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5">
      <c r="A27" s="35" t="s">
        <v>23</v>
      </c>
      <c r="B27" s="36" t="s">
        <v>39</v>
      </c>
      <c r="C27" s="37"/>
      <c r="D27" s="38"/>
      <c r="E27" s="38"/>
      <c r="F27" s="39"/>
      <c r="G27" s="40"/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5">
      <c r="A28" s="29" t="s">
        <v>107</v>
      </c>
      <c r="B28" s="7" t="s">
        <v>40</v>
      </c>
      <c r="C28" s="8">
        <v>5</v>
      </c>
      <c r="D28" s="9">
        <v>187.52</v>
      </c>
      <c r="E28" s="9">
        <f t="shared" si="2"/>
        <v>937.6</v>
      </c>
      <c r="F28" s="34">
        <v>0</v>
      </c>
      <c r="G28" s="30">
        <f t="shared" si="3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5">
      <c r="A29" s="29" t="s">
        <v>108</v>
      </c>
      <c r="B29" s="7" t="s">
        <v>41</v>
      </c>
      <c r="C29" s="8">
        <v>20</v>
      </c>
      <c r="D29" s="9">
        <v>13.99</v>
      </c>
      <c r="E29" s="9">
        <f t="shared" si="2"/>
        <v>279.8</v>
      </c>
      <c r="F29" s="34">
        <v>0</v>
      </c>
      <c r="G29" s="30">
        <f t="shared" si="3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5">
      <c r="A30" s="29" t="s">
        <v>109</v>
      </c>
      <c r="B30" s="7" t="s">
        <v>42</v>
      </c>
      <c r="C30" s="8">
        <v>20</v>
      </c>
      <c r="D30" s="9">
        <v>59.53</v>
      </c>
      <c r="E30" s="9">
        <f t="shared" si="2"/>
        <v>1190.5999999999999</v>
      </c>
      <c r="F30" s="34">
        <v>0</v>
      </c>
      <c r="G30" s="30">
        <f t="shared" si="3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thickBot="1" x14ac:dyDescent="0.4">
      <c r="A31" s="29" t="s">
        <v>110</v>
      </c>
      <c r="B31" s="7" t="s">
        <v>43</v>
      </c>
      <c r="C31" s="8">
        <v>5</v>
      </c>
      <c r="D31" s="9">
        <v>161.82</v>
      </c>
      <c r="E31" s="9">
        <f t="shared" si="2"/>
        <v>809.1</v>
      </c>
      <c r="F31" s="34">
        <v>0</v>
      </c>
      <c r="G31" s="30">
        <f t="shared" si="3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5">
      <c r="A32" s="28">
        <v>2</v>
      </c>
      <c r="B32" s="14" t="s">
        <v>44</v>
      </c>
      <c r="C32" s="6"/>
      <c r="D32" s="6"/>
      <c r="E32" s="6"/>
      <c r="F32" s="32"/>
      <c r="G32" s="33"/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5">
      <c r="A33" s="35" t="s">
        <v>13</v>
      </c>
      <c r="B33" s="36" t="s">
        <v>45</v>
      </c>
      <c r="C33" s="37"/>
      <c r="D33" s="38"/>
      <c r="E33" s="38"/>
      <c r="F33" s="39"/>
      <c r="G33" s="40"/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5">
      <c r="A34" s="29" t="s">
        <v>16</v>
      </c>
      <c r="B34" s="7" t="s">
        <v>46</v>
      </c>
      <c r="C34" s="8">
        <v>10</v>
      </c>
      <c r="D34" s="9">
        <v>85.39</v>
      </c>
      <c r="E34" s="9">
        <f t="shared" si="2"/>
        <v>853.9</v>
      </c>
      <c r="F34" s="34">
        <v>0</v>
      </c>
      <c r="G34" s="30">
        <f t="shared" si="3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5">
      <c r="A35" s="29" t="s">
        <v>17</v>
      </c>
      <c r="B35" s="7" t="s">
        <v>47</v>
      </c>
      <c r="C35" s="8">
        <v>100</v>
      </c>
      <c r="D35" s="9">
        <v>36.29</v>
      </c>
      <c r="E35" s="9">
        <f t="shared" si="2"/>
        <v>3629</v>
      </c>
      <c r="F35" s="34">
        <v>0</v>
      </c>
      <c r="G35" s="30">
        <f t="shared" si="3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5">
      <c r="A36" s="29" t="s">
        <v>18</v>
      </c>
      <c r="B36" s="7" t="s">
        <v>48</v>
      </c>
      <c r="C36" s="8">
        <v>10</v>
      </c>
      <c r="D36" s="9">
        <v>54.9</v>
      </c>
      <c r="E36" s="9">
        <f t="shared" si="2"/>
        <v>549</v>
      </c>
      <c r="F36" s="34">
        <v>0</v>
      </c>
      <c r="G36" s="30">
        <f t="shared" si="3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5">
      <c r="A37" s="35" t="s">
        <v>14</v>
      </c>
      <c r="B37" s="36" t="s">
        <v>49</v>
      </c>
      <c r="C37" s="37"/>
      <c r="D37" s="38"/>
      <c r="E37" s="38"/>
      <c r="F37" s="39"/>
      <c r="G37" s="40"/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5">
      <c r="A38" s="29" t="s">
        <v>19</v>
      </c>
      <c r="B38" s="7" t="s">
        <v>50</v>
      </c>
      <c r="C38" s="8">
        <v>100</v>
      </c>
      <c r="D38" s="9">
        <v>10.86</v>
      </c>
      <c r="E38" s="9">
        <f t="shared" si="2"/>
        <v>1086</v>
      </c>
      <c r="F38" s="34">
        <v>0</v>
      </c>
      <c r="G38" s="30">
        <f t="shared" si="3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5">
      <c r="A39" s="29" t="s">
        <v>111</v>
      </c>
      <c r="B39" s="7" t="s">
        <v>51</v>
      </c>
      <c r="C39" s="8">
        <v>40</v>
      </c>
      <c r="D39" s="9">
        <v>29.65</v>
      </c>
      <c r="E39" s="9">
        <f t="shared" si="2"/>
        <v>1186</v>
      </c>
      <c r="F39" s="34">
        <v>0</v>
      </c>
      <c r="G39" s="30">
        <f t="shared" si="3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5">
      <c r="A40" s="35" t="s">
        <v>20</v>
      </c>
      <c r="B40" s="36" t="s">
        <v>52</v>
      </c>
      <c r="C40" s="37"/>
      <c r="D40" s="38"/>
      <c r="E40" s="38"/>
      <c r="F40" s="39"/>
      <c r="G40" s="40"/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5">
      <c r="A41" s="29" t="s">
        <v>21</v>
      </c>
      <c r="B41" s="7" t="s">
        <v>53</v>
      </c>
      <c r="C41" s="8">
        <v>100</v>
      </c>
      <c r="D41" s="9">
        <v>99.1</v>
      </c>
      <c r="E41" s="9">
        <f t="shared" si="2"/>
        <v>9910</v>
      </c>
      <c r="F41" s="34">
        <v>0</v>
      </c>
      <c r="G41" s="30">
        <f t="shared" si="3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thickBot="1" x14ac:dyDescent="0.4">
      <c r="A42" s="29" t="s">
        <v>112</v>
      </c>
      <c r="B42" s="7" t="s">
        <v>54</v>
      </c>
      <c r="C42" s="8">
        <v>20</v>
      </c>
      <c r="D42" s="9">
        <v>6.59</v>
      </c>
      <c r="E42" s="9">
        <f t="shared" si="2"/>
        <v>131.80000000000001</v>
      </c>
      <c r="F42" s="34">
        <v>0</v>
      </c>
      <c r="G42" s="30">
        <f t="shared" si="3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5">
      <c r="A43" s="28">
        <v>3</v>
      </c>
      <c r="B43" s="14" t="s">
        <v>55</v>
      </c>
      <c r="C43" s="6"/>
      <c r="D43" s="6"/>
      <c r="E43" s="6"/>
      <c r="F43" s="32"/>
      <c r="G43" s="33"/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5">
      <c r="A44" s="35" t="s">
        <v>113</v>
      </c>
      <c r="B44" s="36" t="s">
        <v>56</v>
      </c>
      <c r="C44" s="37"/>
      <c r="D44" s="38"/>
      <c r="E44" s="38"/>
      <c r="F44" s="39"/>
      <c r="G44" s="40"/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5">
      <c r="A45" s="29" t="s">
        <v>114</v>
      </c>
      <c r="B45" s="7" t="s">
        <v>57</v>
      </c>
      <c r="C45" s="8">
        <v>25</v>
      </c>
      <c r="D45" s="9">
        <v>49.75</v>
      </c>
      <c r="E45" s="9">
        <f t="shared" si="2"/>
        <v>1243.75</v>
      </c>
      <c r="F45" s="34">
        <v>0</v>
      </c>
      <c r="G45" s="30">
        <f t="shared" si="3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5">
      <c r="A46" s="35" t="s">
        <v>115</v>
      </c>
      <c r="B46" s="36" t="s">
        <v>58</v>
      </c>
      <c r="C46" s="37"/>
      <c r="D46" s="38"/>
      <c r="E46" s="38"/>
      <c r="F46" s="39"/>
      <c r="G46" s="40"/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thickBot="1" x14ac:dyDescent="0.4">
      <c r="A47" s="29" t="s">
        <v>116</v>
      </c>
      <c r="B47" s="7" t="s">
        <v>59</v>
      </c>
      <c r="C47" s="8">
        <v>50</v>
      </c>
      <c r="D47" s="9">
        <v>44.28</v>
      </c>
      <c r="E47" s="9">
        <f t="shared" si="2"/>
        <v>2214</v>
      </c>
      <c r="F47" s="34">
        <v>0</v>
      </c>
      <c r="G47" s="30">
        <f t="shared" si="3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5">
      <c r="A48" s="28">
        <v>4</v>
      </c>
      <c r="B48" s="14" t="s">
        <v>60</v>
      </c>
      <c r="C48" s="6"/>
      <c r="D48" s="6"/>
      <c r="E48" s="6"/>
      <c r="F48" s="32"/>
      <c r="G48" s="33"/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5">
      <c r="A49" s="35" t="s">
        <v>117</v>
      </c>
      <c r="B49" s="36" t="s">
        <v>61</v>
      </c>
      <c r="C49" s="37"/>
      <c r="D49" s="38"/>
      <c r="E49" s="38"/>
      <c r="F49" s="39"/>
      <c r="G49" s="40"/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5">
      <c r="A50" s="29" t="s">
        <v>120</v>
      </c>
      <c r="B50" s="7" t="s">
        <v>62</v>
      </c>
      <c r="C50" s="8">
        <v>150</v>
      </c>
      <c r="D50" s="9">
        <v>34.14</v>
      </c>
      <c r="E50" s="9">
        <f t="shared" si="2"/>
        <v>5121</v>
      </c>
      <c r="F50" s="34">
        <v>0</v>
      </c>
      <c r="G50" s="30">
        <f t="shared" si="3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5">
      <c r="A51" s="35" t="s">
        <v>118</v>
      </c>
      <c r="B51" s="36" t="s">
        <v>63</v>
      </c>
      <c r="C51" s="37"/>
      <c r="D51" s="38"/>
      <c r="E51" s="38"/>
      <c r="F51" s="39"/>
      <c r="G51" s="40"/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thickBot="1" x14ac:dyDescent="0.4">
      <c r="A52" s="29" t="s">
        <v>119</v>
      </c>
      <c r="B52" s="7" t="s">
        <v>64</v>
      </c>
      <c r="C52" s="8">
        <v>10</v>
      </c>
      <c r="D52" s="9">
        <v>24.26</v>
      </c>
      <c r="E52" s="9">
        <f t="shared" si="2"/>
        <v>242.6</v>
      </c>
      <c r="F52" s="34">
        <v>0</v>
      </c>
      <c r="G52" s="30">
        <f t="shared" si="3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5">
      <c r="A53" s="28">
        <v>5</v>
      </c>
      <c r="B53" s="14" t="s">
        <v>65</v>
      </c>
      <c r="C53" s="6"/>
      <c r="D53" s="6"/>
      <c r="E53" s="6"/>
      <c r="F53" s="32"/>
      <c r="G53" s="33"/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5">
      <c r="A54" s="35" t="s">
        <v>121</v>
      </c>
      <c r="B54" s="36" t="s">
        <v>66</v>
      </c>
      <c r="C54" s="37"/>
      <c r="D54" s="38"/>
      <c r="E54" s="38"/>
      <c r="F54" s="39"/>
      <c r="G54" s="40"/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5">
      <c r="A55" s="29" t="s">
        <v>122</v>
      </c>
      <c r="B55" s="7" t="s">
        <v>67</v>
      </c>
      <c r="C55" s="8">
        <v>115</v>
      </c>
      <c r="D55" s="9">
        <v>29.24</v>
      </c>
      <c r="E55" s="9">
        <f t="shared" si="2"/>
        <v>3362.6</v>
      </c>
      <c r="F55" s="34">
        <v>0</v>
      </c>
      <c r="G55" s="30">
        <f t="shared" si="3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5">
      <c r="A56" s="35" t="s">
        <v>123</v>
      </c>
      <c r="B56" s="36" t="s">
        <v>68</v>
      </c>
      <c r="C56" s="37"/>
      <c r="D56" s="38"/>
      <c r="E56" s="38"/>
      <c r="F56" s="39"/>
      <c r="G56" s="40"/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5">
      <c r="A57" s="29" t="s">
        <v>124</v>
      </c>
      <c r="B57" s="7" t="s">
        <v>69</v>
      </c>
      <c r="C57" s="8">
        <v>5</v>
      </c>
      <c r="D57" s="9">
        <v>21.1</v>
      </c>
      <c r="E57" s="9">
        <f t="shared" si="2"/>
        <v>105.5</v>
      </c>
      <c r="F57" s="34">
        <v>0</v>
      </c>
      <c r="G57" s="30">
        <f t="shared" si="3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5">
      <c r="A58" s="35" t="s">
        <v>125</v>
      </c>
      <c r="B58" s="36" t="s">
        <v>70</v>
      </c>
      <c r="C58" s="37"/>
      <c r="D58" s="38"/>
      <c r="E58" s="38"/>
      <c r="F58" s="39"/>
      <c r="G58" s="40"/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5">
      <c r="A59" s="29" t="s">
        <v>126</v>
      </c>
      <c r="B59" s="7" t="s">
        <v>71</v>
      </c>
      <c r="C59" s="8">
        <v>1</v>
      </c>
      <c r="D59" s="9">
        <v>57.57</v>
      </c>
      <c r="E59" s="9">
        <f t="shared" si="2"/>
        <v>57.57</v>
      </c>
      <c r="F59" s="34">
        <v>0</v>
      </c>
      <c r="G59" s="30">
        <f t="shared" si="3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5">
      <c r="A60" s="29" t="s">
        <v>127</v>
      </c>
      <c r="B60" s="7" t="s">
        <v>72</v>
      </c>
      <c r="C60" s="8">
        <v>6</v>
      </c>
      <c r="D60" s="9">
        <v>74.03</v>
      </c>
      <c r="E60" s="9">
        <f t="shared" si="2"/>
        <v>444.18</v>
      </c>
      <c r="F60" s="34">
        <v>0</v>
      </c>
      <c r="G60" s="30">
        <f t="shared" si="3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5">
      <c r="A61" s="35" t="s">
        <v>128</v>
      </c>
      <c r="B61" s="36" t="s">
        <v>73</v>
      </c>
      <c r="C61" s="37"/>
      <c r="D61" s="38"/>
      <c r="E61" s="38"/>
      <c r="F61" s="39"/>
      <c r="G61" s="40"/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5">
      <c r="A62" s="29" t="s">
        <v>129</v>
      </c>
      <c r="B62" s="7" t="s">
        <v>74</v>
      </c>
      <c r="C62" s="8">
        <v>225</v>
      </c>
      <c r="D62" s="9">
        <v>42.96</v>
      </c>
      <c r="E62" s="9">
        <f t="shared" si="2"/>
        <v>9666</v>
      </c>
      <c r="F62" s="34">
        <v>0</v>
      </c>
      <c r="G62" s="30">
        <f t="shared" si="3"/>
        <v>0</v>
      </c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5">
      <c r="A63" s="29" t="s">
        <v>130</v>
      </c>
      <c r="B63" s="7" t="s">
        <v>75</v>
      </c>
      <c r="C63" s="8">
        <v>25</v>
      </c>
      <c r="D63" s="9">
        <v>42.38</v>
      </c>
      <c r="E63" s="9">
        <f t="shared" si="2"/>
        <v>1059.5</v>
      </c>
      <c r="F63" s="34">
        <v>0</v>
      </c>
      <c r="G63" s="30">
        <f t="shared" si="3"/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thickBot="1" x14ac:dyDescent="0.4">
      <c r="A64" s="29" t="s">
        <v>131</v>
      </c>
      <c r="B64" s="7" t="s">
        <v>76</v>
      </c>
      <c r="C64" s="8">
        <v>25</v>
      </c>
      <c r="D64" s="9">
        <v>32.76</v>
      </c>
      <c r="E64" s="9">
        <f t="shared" si="2"/>
        <v>819</v>
      </c>
      <c r="F64" s="34">
        <v>0</v>
      </c>
      <c r="G64" s="30">
        <f t="shared" si="3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5">
      <c r="A65" s="28">
        <v>6</v>
      </c>
      <c r="B65" s="14" t="s">
        <v>77</v>
      </c>
      <c r="C65" s="6"/>
      <c r="D65" s="6"/>
      <c r="E65" s="6"/>
      <c r="F65" s="32"/>
      <c r="G65" s="33"/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5">
      <c r="A66" s="35" t="s">
        <v>132</v>
      </c>
      <c r="B66" s="36" t="s">
        <v>78</v>
      </c>
      <c r="C66" s="37"/>
      <c r="D66" s="38"/>
      <c r="E66" s="38"/>
      <c r="F66" s="39"/>
      <c r="G66" s="40"/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5">
      <c r="A67" s="29" t="s">
        <v>133</v>
      </c>
      <c r="B67" s="7" t="s">
        <v>79</v>
      </c>
      <c r="C67" s="8">
        <v>50</v>
      </c>
      <c r="D67" s="9">
        <v>29.66</v>
      </c>
      <c r="E67" s="9">
        <f t="shared" si="2"/>
        <v>1483</v>
      </c>
      <c r="F67" s="34">
        <v>0</v>
      </c>
      <c r="G67" s="30">
        <f t="shared" si="3"/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5">
      <c r="A68" s="29" t="s">
        <v>134</v>
      </c>
      <c r="B68" s="7" t="s">
        <v>80</v>
      </c>
      <c r="C68" s="8">
        <v>50</v>
      </c>
      <c r="D68" s="9">
        <v>35.450000000000003</v>
      </c>
      <c r="E68" s="9">
        <f t="shared" si="2"/>
        <v>1772.5</v>
      </c>
      <c r="F68" s="34">
        <v>0</v>
      </c>
      <c r="G68" s="30">
        <f t="shared" si="3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5">
      <c r="A69" s="29" t="s">
        <v>135</v>
      </c>
      <c r="B69" s="7" t="s">
        <v>81</v>
      </c>
      <c r="C69" s="8">
        <v>100</v>
      </c>
      <c r="D69" s="9">
        <v>6.94</v>
      </c>
      <c r="E69" s="9">
        <f t="shared" si="2"/>
        <v>694</v>
      </c>
      <c r="F69" s="34">
        <v>0</v>
      </c>
      <c r="G69" s="30">
        <f t="shared" si="3"/>
        <v>0</v>
      </c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5">
      <c r="A70" s="35" t="s">
        <v>136</v>
      </c>
      <c r="B70" s="36" t="s">
        <v>82</v>
      </c>
      <c r="C70" s="37"/>
      <c r="D70" s="38"/>
      <c r="E70" s="38"/>
      <c r="F70" s="39"/>
      <c r="G70" s="40"/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5">
      <c r="A71" s="29" t="s">
        <v>137</v>
      </c>
      <c r="B71" s="7" t="s">
        <v>83</v>
      </c>
      <c r="C71" s="8">
        <v>100</v>
      </c>
      <c r="D71" s="9">
        <v>39.380000000000003</v>
      </c>
      <c r="E71" s="9">
        <f t="shared" si="2"/>
        <v>3938</v>
      </c>
      <c r="F71" s="34">
        <v>0</v>
      </c>
      <c r="G71" s="30">
        <f t="shared" si="3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5">
      <c r="A72" s="29" t="s">
        <v>138</v>
      </c>
      <c r="B72" s="7" t="s">
        <v>84</v>
      </c>
      <c r="C72" s="8">
        <v>10</v>
      </c>
      <c r="D72" s="9">
        <v>187.92</v>
      </c>
      <c r="E72" s="9">
        <f t="shared" si="2"/>
        <v>1879.2</v>
      </c>
      <c r="F72" s="34">
        <v>0</v>
      </c>
      <c r="G72" s="30">
        <f t="shared" si="3"/>
        <v>0</v>
      </c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5">
      <c r="A73" s="35" t="s">
        <v>139</v>
      </c>
      <c r="B73" s="36" t="s">
        <v>85</v>
      </c>
      <c r="C73" s="37"/>
      <c r="D73" s="38"/>
      <c r="E73" s="38"/>
      <c r="F73" s="39"/>
      <c r="G73" s="40"/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5">
      <c r="A74" s="29" t="s">
        <v>140</v>
      </c>
      <c r="B74" s="7" t="s">
        <v>86</v>
      </c>
      <c r="C74" s="8">
        <v>250</v>
      </c>
      <c r="D74" s="9">
        <v>14.84</v>
      </c>
      <c r="E74" s="9">
        <f t="shared" si="2"/>
        <v>3710</v>
      </c>
      <c r="F74" s="34">
        <v>0</v>
      </c>
      <c r="G74" s="30">
        <f t="shared" si="3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thickBot="1" x14ac:dyDescent="0.4">
      <c r="A75" s="29" t="s">
        <v>141</v>
      </c>
      <c r="B75" s="7" t="s">
        <v>87</v>
      </c>
      <c r="C75" s="8">
        <v>250</v>
      </c>
      <c r="D75" s="9">
        <v>13.61</v>
      </c>
      <c r="E75" s="9">
        <f t="shared" si="2"/>
        <v>3402.5</v>
      </c>
      <c r="F75" s="34">
        <v>0</v>
      </c>
      <c r="G75" s="30">
        <f t="shared" si="3"/>
        <v>0</v>
      </c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5">
      <c r="A76" s="28">
        <v>7</v>
      </c>
      <c r="B76" s="14" t="s">
        <v>88</v>
      </c>
      <c r="C76" s="6"/>
      <c r="D76" s="6"/>
      <c r="E76" s="6"/>
      <c r="F76" s="32"/>
      <c r="G76" s="33"/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5">
      <c r="A77" s="35" t="s">
        <v>142</v>
      </c>
      <c r="B77" s="36" t="s">
        <v>89</v>
      </c>
      <c r="C77" s="37"/>
      <c r="D77" s="38"/>
      <c r="E77" s="38"/>
      <c r="F77" s="39"/>
      <c r="G77" s="40"/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5">
      <c r="A78" s="29" t="s">
        <v>143</v>
      </c>
      <c r="B78" s="7" t="s">
        <v>90</v>
      </c>
      <c r="C78" s="8">
        <v>10</v>
      </c>
      <c r="D78" s="9">
        <v>12.89</v>
      </c>
      <c r="E78" s="9">
        <f t="shared" ref="E78:E81" si="4">ROUND(C78*D78,2)</f>
        <v>128.9</v>
      </c>
      <c r="F78" s="34">
        <v>0</v>
      </c>
      <c r="G78" s="30">
        <f t="shared" ref="G78:G81" si="5">IF(F78&gt;D78,F78/0,ROUND(C78*F78,2))</f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thickBot="1" x14ac:dyDescent="0.4">
      <c r="A79" s="29" t="s">
        <v>144</v>
      </c>
      <c r="B79" s="7" t="s">
        <v>91</v>
      </c>
      <c r="C79" s="8">
        <v>10</v>
      </c>
      <c r="D79" s="9">
        <v>9.08</v>
      </c>
      <c r="E79" s="9">
        <f t="shared" si="4"/>
        <v>90.8</v>
      </c>
      <c r="F79" s="34">
        <v>0</v>
      </c>
      <c r="G79" s="30">
        <f t="shared" si="5"/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5">
      <c r="A80" s="28">
        <v>8</v>
      </c>
      <c r="B80" s="14" t="s">
        <v>92</v>
      </c>
      <c r="C80" s="6"/>
      <c r="D80" s="6"/>
      <c r="E80" s="6"/>
      <c r="F80" s="32"/>
      <c r="G80" s="33"/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thickBot="1" x14ac:dyDescent="0.4">
      <c r="A81" s="29" t="s">
        <v>145</v>
      </c>
      <c r="B81" s="7" t="s">
        <v>93</v>
      </c>
      <c r="C81" s="8">
        <v>1</v>
      </c>
      <c r="D81" s="9">
        <v>20000</v>
      </c>
      <c r="E81" s="9">
        <f t="shared" si="4"/>
        <v>20000</v>
      </c>
      <c r="F81" s="31">
        <v>20000</v>
      </c>
      <c r="G81" s="30">
        <f t="shared" si="5"/>
        <v>20000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9.5" customHeight="1" x14ac:dyDescent="0.35">
      <c r="A82" s="15"/>
      <c r="B82" s="15"/>
      <c r="C82" s="15"/>
      <c r="D82" s="16"/>
      <c r="E82" s="10">
        <f>SUM(E12:E81)</f>
        <v>103243.68999999999</v>
      </c>
      <c r="F82" s="17"/>
      <c r="G82" s="11">
        <f>IF(SUM(G12:G81)=20000,0,SUM(G12:G81))</f>
        <v>0</v>
      </c>
      <c r="H82" s="1"/>
      <c r="I82" s="1"/>
      <c r="J82" s="1"/>
      <c r="K82" s="1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thickBot="1" x14ac:dyDescent="0.4">
      <c r="A83" s="13"/>
      <c r="B83" s="13"/>
      <c r="C83" s="13"/>
      <c r="D83" s="13"/>
      <c r="E83" s="13"/>
      <c r="F83" s="13"/>
      <c r="G83" s="1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thickBot="1" x14ac:dyDescent="0.4">
      <c r="A84" s="46" t="s">
        <v>15</v>
      </c>
      <c r="B84" s="47"/>
      <c r="C84" s="47"/>
      <c r="D84" s="47"/>
      <c r="E84" s="44"/>
      <c r="F84" s="48">
        <f>IF(G82&lt;=103243.69,G82,"ERROR: Límite superado")</f>
        <v>0</v>
      </c>
      <c r="G84" s="49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6" customHeight="1" x14ac:dyDescent="0.35">
      <c r="A85" s="42" t="s">
        <v>94</v>
      </c>
      <c r="B85" s="42"/>
      <c r="C85" s="42"/>
      <c r="D85" s="42"/>
      <c r="E85" s="42"/>
      <c r="F85" s="42"/>
      <c r="G85" s="4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</sheetData>
  <sheetProtection password="C88F" sheet="1" objects="1" scenarios="1"/>
  <mergeCells count="10">
    <mergeCell ref="A85:F85"/>
    <mergeCell ref="A8:B9"/>
    <mergeCell ref="A84:E84"/>
    <mergeCell ref="F84:G84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4" fitToHeight="5" orientation="portrait" r:id="rId1"/>
  <headerFooter>
    <oddHeader>&amp;L&amp;G</oddHeader>
    <oddFooter>&amp;C&amp;P de&amp;R&amp;G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2023-08-18T07:10:19Z</cp:lastPrinted>
  <dcterms:created xsi:type="dcterms:W3CDTF">2019-12-12T10:58:27Z</dcterms:created>
  <dcterms:modified xsi:type="dcterms:W3CDTF">2023-08-18T07:15:33Z</dcterms:modified>
</cp:coreProperties>
</file>