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105" yWindow="-45" windowWidth="20730" windowHeight="11700" activeTab="2"/>
  </bookViews>
  <sheets>
    <sheet name="Resumen" sheetId="6" r:id="rId1"/>
    <sheet name="Gral" sheetId="1" r:id="rId2"/>
    <sheet name="Desglosado" sheetId="2" r:id="rId3"/>
    <sheet name="comparativa" sheetId="10" state="hidden" r:id="rId4"/>
  </sheets>
  <definedNames>
    <definedName name="_xlnm.Print_Area" localSheetId="0">Resumen!$A$1:$G$12</definedName>
    <definedName name="_xlnm.Print_Titles" localSheetId="2">Desglosado!$A:$B,Desglosado!$1:$2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 i="1" l="1"/>
  <c r="D2" i="1" s="1"/>
  <c r="A5" i="2"/>
  <c r="C9" i="1" l="1"/>
  <c r="C8" i="1" s="1"/>
  <c r="B5" i="1"/>
  <c r="B2" i="1"/>
  <c r="C3" i="1"/>
  <c r="C2" i="1" s="1"/>
  <c r="B8" i="1" l="1"/>
  <c r="D9" i="1"/>
  <c r="D8" i="1" s="1"/>
  <c r="A15" i="2"/>
  <c r="B5" i="6" l="1"/>
  <c r="C2" i="10"/>
  <c r="C7" i="1" l="1"/>
  <c r="C6" i="1"/>
  <c r="C5" i="1" s="1"/>
  <c r="D7" i="1"/>
  <c r="D6" i="1"/>
  <c r="D5" i="1" l="1"/>
  <c r="C5" i="6"/>
  <c r="F20" i="2"/>
  <c r="A4" i="2"/>
  <c r="F1" i="2"/>
  <c r="D5" i="6" l="1"/>
  <c r="G2" i="10"/>
  <c r="C1" i="1"/>
  <c r="D20" i="2" l="1"/>
  <c r="D3" i="6"/>
  <c r="E5" i="6" l="1"/>
  <c r="F5" i="6" s="1"/>
  <c r="C10" i="1"/>
  <c r="D1" i="1"/>
  <c r="C7" i="6" l="1"/>
  <c r="D1" i="2"/>
  <c r="D7" i="6" l="1"/>
  <c r="A11" i="2" l="1"/>
  <c r="A3" i="2" l="1"/>
  <c r="C12" i="1"/>
  <c r="D10" i="1"/>
  <c r="D12" i="1" s="1"/>
  <c r="B7" i="6"/>
  <c r="E7" i="6" s="1"/>
  <c r="F7" i="6" s="1"/>
</calcChain>
</file>

<file path=xl/sharedStrings.xml><?xml version="1.0" encoding="utf-8"?>
<sst xmlns="http://schemas.openxmlformats.org/spreadsheetml/2006/main" count="77" uniqueCount="68">
  <si>
    <t>Puntuación</t>
  </si>
  <si>
    <t>Comentarios</t>
  </si>
  <si>
    <t>Peso</t>
  </si>
  <si>
    <t>EMPRESA / UTE</t>
  </si>
  <si>
    <t>VT</t>
  </si>
  <si>
    <t>Valoración Técnica VT</t>
  </si>
  <si>
    <t>PUNTUACIÓN ORDINAL</t>
  </si>
  <si>
    <t>Descripción/criterios</t>
  </si>
  <si>
    <t xml:space="preserve">TIPO </t>
  </si>
  <si>
    <t>DIMENSIONES</t>
  </si>
  <si>
    <t>CUMPLE</t>
  </si>
  <si>
    <t>1. Memoria Descriptiva.</t>
  </si>
  <si>
    <t>Se valorará la composición y adecuación de los medios materiales propuestos para la ejecución del contrato.</t>
  </si>
  <si>
    <t>6 escáneres Canon DR-G1100C (Velocidad de hasta 200 ipm en blanco y negro o color, lo que hace 5.400 documentos hora; Alimentador de 500 páginas; Capture perfect + VRS)</t>
  </si>
  <si>
    <t>2 escáneres Kodak 3520 (en backup) (Velocidad de 70 imágenes por minuto en blanco y negro, lo que representa 4200 imágenes hora.)</t>
  </si>
  <si>
    <t>2 escáneres Kodak i1220 para fotografías (45 ppm o 2700 paginas hora en color o b/n; VRS)</t>
  </si>
  <si>
    <t>1 escáner cenital Bookeye (Hasta documentos A2; Permite la digitalización y Split de un documento A2 en dos A3 o un A3 en dos A4; Cámara CCD de 22.800 pixeles)</t>
  </si>
  <si>
    <t>1 cámara Canon 10D con trípode cenital Manfrotto (Fotografía de alta resolución; Disparo controlado por software; Diversos objetivos para conseguir tamaños reales (50mm, 105mm, zoom 18-55, zoom 70-200, …)).</t>
  </si>
  <si>
    <t>2 escáneres de planos Contex (Digitalización de planos hasta formato A0+; Resolución hasta 600dpi)</t>
  </si>
  <si>
    <t>UDS</t>
  </si>
  <si>
    <t>Escáner WideTEK 48CL-600 [1 unidad] – Uso: planos (Escáner A2/A1/A0; Resolución de salida: Hasta 1200 dpi; Lado de escaneado: Anverso/reverso; Velocidad horizontal: Color: 200 dpi y Blanco y negro: 200 dpi)</t>
  </si>
  <si>
    <t>Escáner CANON DR-G1130 [2 unidades] – Uso: documentación administrativa + planos (Escáner A3/A4 de sobremesa con alimentador; Resolución de salida: Hasta 600 ppp; Lado de escaneado: Anverso/reverso/a doble cara; Velocidad horizontal: Color: 130 ppm / 260 ipm y Blanco y negro: 130 ppm / 200 ipm)</t>
  </si>
  <si>
    <t>Escáner Fujitsu Fi-7600 [1 unidad] – Uso: documentación adminsitrativa (Escáner A4 de sobremesa con alimentador; Resolución de salida: Hasta 600 ppp; Lado de escaneado: Anverso/reverso/a doble cara; Velocidad horizontal: Color: 80 ppm / 160 ipm y Blanco y negro: 80 ppm / 160 ipm)</t>
  </si>
  <si>
    <t>Escáner RICOH MP C4503 [3 unidades] – Uso: documentación administrativa (Escáner A4 de sobremesa con alimentador; Resolución de salida: Hasta 600 ppp; Lado de escaneado: Anverso/reverso/a doble cara; Velocidad horizontal: Color: 110 ppm / 180 ipm y Blanco y negro: 110 ppm / 180 ipm)</t>
  </si>
  <si>
    <t>o Servidor Huawei 2288H V5/2xDDS 32GB 192GB RAM (3 unidades). 2xIntel Xeon Gold 6136 3.0GHz, 6*GE+2*10GE, SFP+ QLOGIC 2*FC HBA 16Gb, 2xfuente alim, SSD, SATA 6Gb/s-32GB, Hot-Swappable 6,00 33,89 203,34, DDR4 RDIMM Memory,32GB,2666MT, System Onsite Repair 24x7 4 Hour Response</t>
  </si>
  <si>
    <t>o Almacenamiento: Storage Model Huawei 5300 V3 (1 unidad). 2U, Dual Ctrl, AC, 32GB, 8*GE, 25*2.5", SPE33C0225. LPU4FC8V3 4 port 8Gb FC I/O module. SmartDedupe &amp; SmartCompression (for LUN)-Hi-Care Application. Version: V300R006C20. Capacity: 10 TB. System Onsite Repair 24x7 4 Hour Response</t>
  </si>
  <si>
    <t>o Servidores tipo rack 1U IBM X3550 M2 (3 unidades). IBM System x3550M2 7946 - Servidor montado en bastidor - 1U - 2 vías - 2 x Quad-Core Xeon E5504 / 2.0 GHz RAM 32 GB - SAS - hot-swap 2.5" SAS BR10i - Gigabit Ethernet. IBM HDD 146GB 2,5in SFF SLIM SAS. IBM POWER SUPPLY 675W REDUNDANT. QLogic 4Gb FC Dual-Port PCIe. HBA for IBM System Onsite Repair 24x7 4 Hour Response</t>
  </si>
  <si>
    <t>o Sistemas de Almacenamiento (1 unidad) Cabina externa discos IBM DS3400. Ampliable con 3 cajones adicionales de 12 HD cada uno. Capacidad actual configurada RAID 5 + HD Spare neta 3,15 TB / Capacidad bruta 4TB. IBM System Storage DS3400 Dual Controller. Dual fab cooling and power system. 12 x IBM 450GB 3,5in 15K HS SAS HDD</t>
  </si>
  <si>
    <t>o Switching storage (switches de fibra óptica) (2 unidades). IBM System Storage SAN24B-4. Conmutador - 8 puertos - 8Gb Fibre Channel - fibra óptica. 16 x puertos SFP (mini-GBIC) bajo demanda - 1U. IBM 4-Gbps Optical Transceiver. IBM e-ServicePac On-Site Repair.</t>
  </si>
  <si>
    <t>• CPD DR (Disaster Recovery)</t>
  </si>
  <si>
    <t>• CPD principal</t>
  </si>
  <si>
    <t>Capacidad de digitalizar hasta formato A0 cenitalmente sin unión de partes.</t>
  </si>
  <si>
    <t>Escáneres cenitales ccd lineal de barrido vertical de altas prestaciones y con iluminación solo activa en el momento de digitalización.</t>
  </si>
  <si>
    <t>Los escáneres a utilizar cuenten con realización de balance de blancos automático, sin necesidad de calibración por mecanismo humano, que pueda derivar en un error de la misma.</t>
  </si>
  <si>
    <t>Backup de escáneres de idénticas condiciones a las solicitadas en el pliego, como reserva durante la ejecución total del proyecto, garantizando de esta manera la no interrupción del servicio.</t>
  </si>
  <si>
    <t>Los escáneres utilizados para el proyecto, con un solo barrido generarán distintos formatos de imágenes, por ejemplo, TIFF como copia de conservación y PDF como difusión, de esta forma garantizan el ahorro de tiempo y perjuicio en la manipulación de la documentación.</t>
  </si>
  <si>
    <t>OLIEGO</t>
  </si>
  <si>
    <t>VALORACIÓN TÉCNICA:</t>
  </si>
  <si>
    <t>GABINET D’INTEGRACIÓ LABORAL, S.L.</t>
  </si>
  <si>
    <t>ELIMINA SL</t>
  </si>
  <si>
    <t>E22-0065 "DIGITALIZACIÓN EN FASE II DEL FONDO DOCUMENTAL DE LA AUTORIDAD PORTUARIA DE BALEARES"</t>
  </si>
  <si>
    <t>2. Plan de Calidad</t>
  </si>
  <si>
    <t>3. Medios Técnicos</t>
  </si>
  <si>
    <r>
      <t xml:space="preserve">INACEPTABLE </t>
    </r>
    <r>
      <rPr>
        <sz val="10"/>
        <rFont val="Calibri"/>
        <family val="2"/>
      </rPr>
      <t>≤6</t>
    </r>
    <r>
      <rPr>
        <sz val="10"/>
        <rFont val="Arial"/>
        <family val="2"/>
      </rPr>
      <t>0% (30 puntos)</t>
    </r>
  </si>
  <si>
    <r>
      <t>SUFICIENTE &gt;6</t>
    </r>
    <r>
      <rPr>
        <sz val="10"/>
        <rFont val="Calibri"/>
        <family val="2"/>
      </rPr>
      <t>0 % (30 puntos)</t>
    </r>
  </si>
  <si>
    <t>También se valorará el seguimiento de la Norma UNE EN-15713 Destrucción segura del material confidencial, en lo que se refiere al transporte (recogida, llegada a las instalaciones) Hasta 5 puntos</t>
  </si>
  <si>
    <t>Concepción global del Plan de Calidad ajustado al contrato; Proceso del control de calidad: hasta 15 puntos.</t>
  </si>
  <si>
    <r>
      <rPr>
        <u/>
        <sz val="10"/>
        <rFont val="Arial"/>
        <family val="2"/>
      </rPr>
      <t>Desglose de actuaciones</t>
    </r>
    <r>
      <rPr>
        <sz val="10"/>
        <rFont val="Arial"/>
        <family val="2"/>
      </rPr>
      <t>: Se debe explicar, de un modo claro y conciso, cómo piensa que es la mejor manera de ejecutar los trabajos. Para ello se deberá desglosar las actuaciones en etapas secuenciales, ordenadas de una manera lógica y coherente. Para cada etapa se deberán describir los trabajos que se llevan a cabo, qué duración (tiempo de c/u de las etapas) van a tener y qué medios humanos y técnicos van a ser necesarios para llevarlos a cabo. Se deberá indicar el rendimiento de escaneo por hoja (A4, A3 y demás tamaños (en minuto - por hoja)).</t>
    </r>
  </si>
  <si>
    <r>
      <rPr>
        <u/>
        <sz val="10"/>
        <rFont val="Arial"/>
        <family val="2"/>
      </rPr>
      <t>Metodología</t>
    </r>
    <r>
      <rPr>
        <sz val="10"/>
        <rFont val="Arial"/>
        <family val="2"/>
      </rPr>
      <t xml:space="preserve">: Se valorará el contenido y la utilidad de la metodología propuesta de manera que se describan todos los trabajos a ejecutar, de forma secuencial, cronológica y lógica hasta la finalización de los mismos y los tiempos correspondientes. </t>
    </r>
  </si>
  <si>
    <r>
      <t xml:space="preserve">1. Memoria Descriptiva (20) </t>
    </r>
    <r>
      <rPr>
        <b/>
        <i/>
        <sz val="10"/>
        <color rgb="FFFF0000"/>
        <rFont val="Arial"/>
        <family val="2"/>
      </rPr>
      <t>máximo 8 páginas</t>
    </r>
  </si>
  <si>
    <r>
      <t xml:space="preserve">3. Plan de Calidad (20). </t>
    </r>
    <r>
      <rPr>
        <b/>
        <i/>
        <sz val="10"/>
        <color rgb="FFFF0000"/>
        <rFont val="Arial"/>
        <family val="2"/>
      </rPr>
      <t>5 páginas máximo:</t>
    </r>
    <r>
      <rPr>
        <b/>
        <sz val="10"/>
        <color rgb="FFFF0000"/>
        <rFont val="Arial"/>
        <family val="2"/>
      </rPr>
      <t xml:space="preserve"> </t>
    </r>
    <r>
      <rPr>
        <b/>
        <sz val="10"/>
        <rFont val="Arial"/>
        <family val="2"/>
      </rPr>
      <t>Se trata de definir el proceso del control de Calidad: qué se va a hacer como control de calidad, cómo se va a hacer y qué aspectos se contemplarán en el informe mensual del control de calidad.</t>
    </r>
  </si>
  <si>
    <r>
      <t xml:space="preserve">Medios Técnicos (10). </t>
    </r>
    <r>
      <rPr>
        <b/>
        <i/>
        <sz val="10"/>
        <color rgb="FFFF0000"/>
        <rFont val="Arial"/>
        <family val="2"/>
      </rPr>
      <t xml:space="preserve">2 páginas máximos </t>
    </r>
  </si>
  <si>
    <r>
      <t xml:space="preserve">+ </t>
    </r>
    <r>
      <rPr>
        <b/>
        <sz val="10"/>
        <rFont val="Arial"/>
        <family val="2"/>
      </rPr>
      <t>Seguimiento de la Norma UNE EN-15713 Destrucción segura del material confidencial, en lo que se refiere al transporte: 0 - 5</t>
    </r>
    <r>
      <rPr>
        <sz val="10"/>
        <rFont val="Arial"/>
        <family val="2"/>
      </rPr>
      <t xml:space="preserve">
  </t>
    </r>
  </si>
  <si>
    <r>
      <t xml:space="preserve">Indican que cumplirá de forma obligatorio con todo lo establecido en las certificaciones disponibles en la empresa en cuanto a calidad, seguridad de la información y destrucción y traslado de la documentación (ISO 9001, ISO 27001, UNE EN-15713, RGPD, y las disposiciones adicionales requeridas por la APB).
Aunque no presenta certificado de la ISO 15713, menciona expresamente su seguimiento.
</t>
    </r>
    <r>
      <rPr>
        <b/>
        <sz val="10"/>
        <rFont val="Arial"/>
        <family val="2"/>
      </rPr>
      <t>- Puntuación: + 5 (menciona el seguimiento de la ISO 15713) = 5</t>
    </r>
  </si>
  <si>
    <t>Se valorará la composición y adecuación de los medios materiales propuestos para la ejecución del contrato. Se indicará si se trata de medios propios o ajenos.</t>
  </si>
  <si>
    <t>- Puntuación: Puntuación: 4 (Desglose de etapas de forma secuencial coherente y lógica pero incompleta) + 6 (Metodología desarrollada, pero incompleta)+ 2 (incluye todos los tiempos en c/u de las etapas) +1 (indica los medios humanos de pero falta indicar en 2 etapas de las presentadas) = 13</t>
  </si>
  <si>
    <r>
      <t xml:space="preserve">Disponen de Certificación ISO 15713:2010 “Destrucción segura del material confidencial. Código de buenas prácticas”, donde se indica expresamente los “Servicios de destrucción confidencial de datos y documentos en soporte papel y digitales”, incluyendo todas las actividades necesarias para su prestación, entre ellas, en transporte. Adjunta certificado
</t>
    </r>
    <r>
      <rPr>
        <b/>
        <sz val="10"/>
        <rFont val="Arial"/>
        <family val="2"/>
      </rPr>
      <t xml:space="preserve">
- Puntuación: + 5 (menciona el seguimiento de la ISO 15713) = 5</t>
    </r>
  </si>
  <si>
    <t>- Puntuación: + 0 ( no aporta Escaner cenital) + 3 (1+2 unds Escaner de planos hasta AO/documentos /A3 ) + 0 (no aporta  Escaner de fotografías)+ 2 (2 Uds. Escaner de documentos en A4/planos A4) + 2 (2 Uds. De almacenamiento para CPS ppal. y CPD DR) = 7</t>
  </si>
  <si>
    <r>
      <t>- Puntuación:  2 (2 Ud. Escaner de planos hasta AO) + 2 (no aporta  Escaner de fotografías, aunque aporta 2 cámara con tripode cenital</t>
    </r>
    <r>
      <rPr>
        <b/>
        <sz val="10"/>
        <rFont val="Arial"/>
        <family val="2"/>
      </rPr>
      <t>)+ 2 (1 + 1 Uds Escaner de documentos en A4/A3) + (Composición incompleta no aporta Escaner cenital) =  6 puntos</t>
    </r>
  </si>
  <si>
    <r>
      <rPr>
        <b/>
        <sz val="10"/>
        <rFont val="Arial"/>
        <family val="2"/>
      </rPr>
      <t>Alcance de los trabajos a realizar:</t>
    </r>
    <r>
      <rPr>
        <sz val="10"/>
        <rFont val="Arial"/>
        <family val="2"/>
      </rPr>
      <t xml:space="preserve">
• Traslado de los expedientes a las dependencias del contratista en caso de realizar los trabajos en nuestras instalaciones
• Preparación de los expedientes para su digitalización
• Digitalización de los documentos
• Indexación de los documentos del expediente. En esta actuación se describe la creación de carpeta y nombre de expedientes, lo cual correspondería a la tarea de preparación de la documentación para cargar a ODILO. Esta se describe sin considerar el anexo II del apartado 3.2.3 del PPT sobre preparación y carga de la documentación a ODILO A3W. FORMATO NO COINCIDE CON EL REQUERIDO EN PPT.
• Control de calidad. 
• Entrega e integración en ODILO A3W. No se incluye la parte correspondiente  a la preparación de la documentación para cargar a ODILO según establece el anexo II. Solo enfoca la atención a la carga a ODILO A3W.
• Rearmado del expediente
• Devolución del expediente
La secuencia que se recoge no contempla la tarea clasificación de la documentación. Se hace mención en otras de las etapas de forma genérica. 
No se contempla la tareas de preparación de las cajas. 
Etapas no coincidente con la metodología. Se recogen secuencias diferentes entre un apartado y otro. Cita la entrega previa al rearmado lo cual es ilógico. 
No se detallan los medios técnicos y humanos para cada una de ellas, solo se indica que se pondrá todos los medios técnicos y físicos para realizar las tareas. No se especifica el tiempo de duración de c/u de las etapas
Se incluye la tarea indexación para referirse a la preparación de la documentación para la carga en ODILO. 
La oferta indica "Para la recogida se realiza en contenedores de diversos modelos, dependiendo del volumen del material confidencial generado y el nivel de seguridad requerido.", destacar que la preparación, traslado de documentos se realizará en cajas y no en contenedores.
El adjudicatario señala que "En caso de que la APB no permita la retirada de los elementos, deberá indicar claramente mediante un sistema de señalamiento que no deteriore el documento, tal negativa, por ejemplo: NO PERMITIDA LA DESENCUADERNACIÓN", en el PPT se destaca que "En caso de documentos encuadernados, se consultará con el responsable del contrato si se procede a la digitalización sin alteración de la encuadernación o se retira esta temporalmente para el proceso siempre y cuando lo permita sin sufrir daños." 
No aporta etapas de forma secuencial ya que pone la entrega antes del rearmado, lo cual es ilógico, no incluye las tareas de clasificación de la documentación. El desglose de las actuaciones en etapas no es coincidente con la descripción de la metodología. No se detallan los tiempos de c/u de las tareas, ni se detalla los medios humanos a utilizar en c/u de estas. Se describen los medios técnicos y humanos
</t>
    </r>
    <r>
      <rPr>
        <b/>
        <sz val="10"/>
        <rFont val="Arial"/>
        <family val="2"/>
      </rPr>
      <t xml:space="preserve">Metodología: </t>
    </r>
    <r>
      <rPr>
        <sz val="10"/>
        <rFont val="Arial"/>
        <family val="2"/>
      </rPr>
      <t xml:space="preserve">
  • Solicitud de digitalización de expediente. Se explica el  proceso de petición por parte de la APB. Se destaca el limite de 2 cajas/2expedientes, pero no establece la posibilidad de ampliar según necesidades de la APB. Establece plazo de retirada antes de las 11 de la mañana en siguiente día laborable. Presenta como propuesta 80 minutos para devolución de los expedientes iniciados. 
  • Traslado de los expedientes a las dependencias del contratista en caso de realizar los trabajos en nuestras instalaciones. Se detalla que la recogida se realizará en contenedores y no en cajas, el PPT contempla la utilización de cajas.  En este punto se habla del proceso de recogida y transporte, pero en ningún momento se habla de los trabajos de preparación de los documentos en cajas. Se menciona en este punto la preparación conjunta de la documentación con la APB (documentación a trasladar será indizada y numerada y las tareas indicadas por parte del responsable del contrato), pero no se describe, ni desarrolla.  
  • Preparación de los expedientes para su digitalización. Se describe y explica la preparación de la documentación una vez recibidas en las instalaciones del adjudicatario. Señala que se realizará un control de calidad del documentos mediante hoja de control. En esta descripción señala que "En caso de que la APB no permita la retirada de los elementos, deberá indicar claramente mediante un sistema de señalamiento que no deteriore el documento, tal negativa, por ejemplo: NO PERMITIDA LA DESENCUADERNACIÓN", pero cabe destacar que en caso de documentos encuadernados se procederá a consultar a la APB si procede retirar este para su digitalización. Lo recogido en este punto  da a entender que si a la hora de digitalizar un documento no este indicado se procederá a retirar sin previa consulta. 
  • Digitalización de los documentos. Descripción suficiente, pero en los formatos no se contempla TIFF. Se detalla el formato de salida PDF. 
</t>
    </r>
    <r>
      <rPr>
        <u/>
        <sz val="10"/>
        <rFont val="Arial"/>
        <family val="2"/>
      </rPr>
      <t xml:space="preserve">  • Indexación de los documentos del expediente. VERIFICAR CON ARCHIVO SI CORRESPONDE DICHA TAREA O NO...</t>
    </r>
    <r>
      <rPr>
        <sz val="10"/>
        <rFont val="Arial"/>
        <family val="2"/>
      </rPr>
      <t xml:space="preserve">No corresponde esta actuación con el expediente. Aunque la descripción coincide con la preparación de la documentación para la carga a ODILO, pero con la particularidad que no se considera las recomendaciones especificas del anexo II. 
  • Rearmado del expediente. Descripción genérica, además, Cabe destacar que pone </t>
    </r>
    <r>
      <rPr>
        <i/>
        <sz val="10"/>
        <rFont val="Arial"/>
        <family val="2"/>
      </rPr>
      <t>"El sistema de encuadernamiento se intentará que sea lo más parecido al original, pero en caso de no ser posible, se realizará en encuadernamiento con el sistema que mejor sea para mantener la integridad del documento"</t>
    </r>
    <r>
      <rPr>
        <sz val="10"/>
        <rFont val="Arial"/>
        <family val="2"/>
      </rPr>
      <t>.
  • Control de calidad. Descripción completa del procedimiento a seguir
  • Devolución del expediente. Indica que la devolución del expediente se realizará en los mismo términos que la recogida inicial.
  • Entrega e integración en ODILO A3W
Indica en su oferta lo siguiente "Todo el proceso desde el inicio al final del servicio tomando como base la recepción, proceso y entrega de los resultados de 2 expedientes (máximo establecido por el PPT de la APB) será de 15 días". En ppt se resalta 2 cajas o dos expedientes. 
La empresa dispone de los recursos mínimos establecidos en el apartado de recursos humanos, pero esta estructura se ampliará lo necesario para cumplir en todo momento con el tiempo máximo establecido para las entregas de los expedientes de 15.
Para realizar la petición, se habilitará una cuenta de correo electrónico donde el responsable del archivo o la persona designada por la APB enviará un correo con la solicitud. Se le contestará el correo con un código secuencial que servirá de tracking un todo el ciclo de vida del proceso de digitalización del expediente en cuestión.
En su oferta pone "La secuencia de estados puede verse variada en función a una necesidad específica de la APB en la que requiera la devolución del expediente de forma urgente, por lo que en este caso, si el expediente ya había sido preparado para la digitalización o se encuentra en plena digitalización, se suspende el proceso para proceder a rearmar el expediente y entregarlo en la APB en el plazo que estableceremos". Establece un tiempo de devolución del expediente sin finalizar de 80 minutos</t>
    </r>
  </si>
  <si>
    <r>
      <rPr>
        <b/>
        <sz val="10"/>
        <rFont val="Arial"/>
        <family val="2"/>
      </rPr>
      <t>Desglose de las actuaciones:</t>
    </r>
    <r>
      <rPr>
        <sz val="10"/>
        <rFont val="Arial"/>
        <family val="2"/>
      </rPr>
      <t xml:space="preserve">
Presenta los apartado en orden de trabajo de las tareas con su respectiva descripción y procedimiento:
1-RECOGIDA DE LA DOCUMENTACIÓN
2- RECEPCIÓN Y CUSTODIA DE LA DOCUMENTACIÓN
3-PREPARACIÓN/CLASIFICACIÓN DE LA DOCUMENTACIÓN
4-DIGITALIZACIÓN DE LA DOCUMENTACIÓN
5-TRATAMIENTO Y GESTIÓN DE INCIDENCIAS
6- ENTREGA DE LA DOCUMENTACIÓN DIGITALIZADA POR EXPEDIENTE
7-ENTREGA DE LA DOCUMENTACIÓN FÍSICA
8- ENTREGA DEFINITIVA DE LA DOCUMENTACIÓN DIGITALIZADA.
La secuencia de los trabajos es coherente y lógica, aunque contempla la realización de los trabajos de clasificación de los documentos, en las secuencia de los trabajos lo contempla dentro de sus instalaciones y no el supuesto de realización en la APB, solo indica posibilidad. 
No contempla la preparación de las cajas, ni el control de calidad como secuencia en la metodología pero lo indica en el apartado CONTROL DE CALIDAD, el cual se realizará en procedo de digitalización, etc.  
Para nombra/identificar los documentos recoge en su oferta "Los documentos generados en PDF serán identificados con el nombre del expediente, el número de documento, el tipo de documento y fecha (con sistema americano)". NO COINCIDE CON LO ESPECIFICADO EN PPT. 
Descripción de etapas secuenciadas de forma lógica, falta incluir la tarea de preparación de las cajas, no se contempla el control de calidad . SECUENCIA DE LOS TRABAJOS COHERENTE PERO INCOMPLETA. 
Contempla los tiempos de c/u de las tareas.
Medios humanos y técnicos incompletos, no lo indica en 2 tareas . 
</t>
    </r>
    <r>
      <rPr>
        <b/>
        <u/>
        <sz val="7"/>
        <rFont val="Arial"/>
        <family val="2"/>
      </rPr>
      <t>Metodología:</t>
    </r>
    <r>
      <rPr>
        <sz val="10"/>
        <rFont val="Arial"/>
        <family val="2"/>
      </rPr>
      <t xml:space="preserve">
   - RECOGIDA DE LA DOCUMENTACIÓN: Apartado desarrollado indicando el lugar de recogida, los medios humanos y técnicos, tiempo de realización de las tareas de recogida y sus etapas . En este punto indica que "...programará la recogida de la documentación objeto de tratamiento que habrá sido previamente seleccionada por el Departamento de Archivo..."  No se ha considerado la preparación de las cajas. Recogida entre 24 y 48 h en horario laboral. Contempla la posibilidad de ampliar el limite de documentación al establecido a 3 y 4 con compromiso de entrega de las misma fecha limite del pliego.
  - RECEPCIÓN Y CUSTODIA DE LA DOCUMENTACIÓN: Aporta plano de ubicación de sus instalaciones con la descripción de la seguridad del recinto. Señala que lo medios humanos de la recogida son los mismo para desempeñar esta tarea. Aporta medios humanos.
  - PREPARACIÓN/CLASIFICACIÓN DE LA DOCUMENTACIÓN: Describe el procedimiento a seguir de forma precisa para la clasificación de la documentación, preparación previa para la digitalización. Según descripción se prevé estos trabajos en sus instalaciones. Aunque indica "Estas actividades se podrán realizar tanto en las instalaciones de la AUTORITAT PORTUÀRIA DE BALEARS como en las instalaciones de GABINETBALEAR, de forma parcial o total según necesidades o indicaciones del responsable del contrato". Aporta medios humanos necesarios para realizar esta actividades. Se especifican tiempos. 
  - DIGITALIZACIÓN DE LA DOCUMENTACIÓN: Digitalización según indica PPT, selección escáner adecuado según estado de la documentación, gestión de imágenes/documentos en su caso, retorno de documento a caja como se encontraban (sobres, carètas, encuadernado, etc.),proceso mediante software IBM de la documentación digitalizada según orden EHA/962/2007,extracción OCR,ICR,OMR, etc.., formatos de entrega adecuados y hace una mención especial a los soportes digitales explicando el procedimiento mediante almacenaje en carpetas digitales debidamente identificadas, vinculación a metadatos. Enlaza el personal de la fase anterior a esta fase, indicando el porcentaje de reparto de tiempo y actividad para c/u. Recoge "Los documentos generados en PDF serán identificados con el nombre del expediente, el número de documento, el tipo de documento y fecha (con sistema americano)". No coincide la forma de nombrar los expediente según el anexo II del PPT. 
  - TRATAMIENTO Y GESTIÓN DE INCIDENCIAS: Utilización de programa gladtolink para el seguimiento de los trabajos y resolución de incidencias, y que tendrán acceso las personas autorizadas de la APB. Describe el programa, en esta fase no define quien gestionará las incidencias, ni el software. Indica que habrá una interacción mediante está entre la APB y la empresa, pero no detalla medios humanos. SIN MEDIOS HUMANOS, ni tiempo que invertirá en esta tarea. INCOMPLETO.
  - ENTREGA DE LA DOCUMENTACIÓN DIGITALIZADA POR EXPEDIENTE: Hace mención de la grabación de la documentación en soportes físicos según ppt, y la carga de la documentación digitalizada al programa de archivo de la APB (ODILO A3W). Se estima el tiempo de esta tarea. No se detallan los medios para esta actividad en este punto pero se recoge en la tarea 1.3.
  - ENTREGA DE LA DOCUMENTACIÓN FÍSICA: Descripción pormenorizada de la devolución física del expediente, con medios humanos y tiempo.
  - ENTREGA DEFINITIVA DE LA DOCUMENTACIÓN DIGITALIZADA: Indican la entrega de la documentación digitalizada en dispositivo de almacenamiento electrónico según PPT. 
Descripción desarrollada de la metodología de etapas secuenciadas de forma lógica, pero falta incluir la tarea de preparación de las cajas, en la secuencia solo manifiesta la ejecución de la clasificación en su propia instalación sin hacer referencia de que el orden secuencial de los trabajos se modificaría a motivo de este cambio), no se contempla el control de calidad (falta recoger en la metodología entre cuales fases se realizará la misma). SECUENCIA DE LOS TRABAJOS COHERENTE PERO INCOMPLETA. 
Contempla los tiempos de c/u de las tareas.
Medios humanos y técnicos, pero falta incluir en dos tareas, se considera incompletos. 
Descripción de etapas completa, donde se especifican de forma detallada los trabajos de cada etapa. 
</t>
    </r>
  </si>
  <si>
    <t>- Puntuación: 3 (Desglose de etapas de forma no secuencial y incompleta. El desglose de las actuaciones en etapas no es coincidente con la descripción de la metodología) + 4 (Descripción metodológica sucinta e incompleta) + 0 (No se detallan los tiempos de c/u de las tareas) + 0 (No detalla los medios humanos a utilizar en c/u de las etapas) = 7</t>
  </si>
  <si>
    <r>
      <t>El control de calidad se realizará desde el inicio del proceso de recogida y hasta la finalización de todo el proceso con la entrega incluida.
En cada tarea que presenta explica lo que será objeto de verificación de forma escueta:
1)   Recogida
2)   Preparación
3)   Digitalización e indexación: Aquí se especifica que se verificará el 100% de los documentos para controlar:
   • Cumplimiento de las Prescripciones Técnicas en general
   • Formato de la digitalización: color, dpi, brillo, contraste, perfecta visión del documento, alineación, eliminación de márgenes
   • Documento firmado electrónicamente y con la homologación por parte de la AEAT
   • Documento con OCR incorporado: realización de búsquedas de palabras dentro del documento
   • Documento perfectamente referenciado en el índice correspondiente.
   • Expediente físico en las condiciones iniciales
Se pone</t>
    </r>
    <r>
      <rPr>
        <i/>
        <sz val="10"/>
        <rFont val="Arial"/>
        <family val="2"/>
      </rPr>
      <t xml:space="preserve"> "Adicionalmente se utilizará la herramienta JHOVE para pasar el test de integridad de los  documentos, obteniendo de dicha herramienta el informe correspondiente que será aportado en la  entrega de los expedientes a los responsables de la APB"</t>
    </r>
    <r>
      <rPr>
        <sz val="10"/>
        <rFont val="Arial"/>
        <family val="2"/>
      </rPr>
      <t xml:space="preserve">
 que incluirá:
- Identificación de formato de fichero
- Validación de la estructura interna del fichero
- Verificación de los metadatos del archivo
- Detección de problemas técnicos que puedan afectar a la legibilidad del archivo a lo largo  del tiempo
Detalla que se generará informe por cada expediente que recogerá: Tomo, numero de documentos, páginas digitalizadas en diferentes formatos.
4)   Subida de documentos
Aporta ejemplo de Informe de acción correctiva/preventiva
Aporta ficha del perfil del responsable de calidad, según se establece en las fichas de requisitos por perfil de puesto de trabajo de la ISO 9001.
Indica que se realizarán dos informes con periodicidades y contenidos diferentes:
Informe por cada expediente, cuyo contenido será: Reporte acumulativo de expedientes digitalizados en el mes y total acumulado hasta la fecha; Mes, total de expedientes, total de documentos A4,A3,planos y otros.  
Se recogen los detalles de los aspectos a incluir en el informe mensual. La estructura/información recogida se considera sucinta. 
No se hace control de calidad en el proceso de clasificación, ordenación, elaboración de índice, así como tampoco en el rearmado del expediente en su forma original. 
</t>
    </r>
    <r>
      <rPr>
        <b/>
        <sz val="10"/>
        <rFont val="Arial"/>
        <family val="2"/>
      </rPr>
      <t>- Puntuación: + 10 (Descripción sucinta del Plan de Calidad, no contempla los aspectos de control de medios, se contempla de forma sucinta el control de ejecución particularizado al objeto del contrato, pero se detectan tareas significativas donde no se aplica el control de calidad, Incompleto) + 1,5 (descripción genérica/poco desarrollada del contenido del informe mensual)  = 11,5</t>
    </r>
  </si>
  <si>
    <r>
      <t xml:space="preserve">Todos los medios presentados son propios de la empresa sin necesidad de subcontratar ningún otro equipo a terceros.
Con los medios indicados, tienen una capacidad productiva superior a 48.000 páginas digitalizadas por hora (condicionadas al formado de los documentos).
METODOLOGÍA Y TRANSPORTE SEGÚN UNE-EN 15713
1 Diagrama de prestación del servicio
2 Transporte del material de carácter confidencial: No especifica el tipo/tipos de vehículo que va  destinar para este servicio. Se limita a indicar unos requisitos básicos a cumplir por los mismos.
Equipos para el desarrollo de la actividad del contrato
1 escáner Canon DR-G1100C. Medios propios (• Velocidad de hasta 200 ipm en blanco y negro o color, lo que hace 5.400 documentos hora)
1 escáner Canon DR-G2090. Medios propios (Velocidad de hasta 200 ipm en blanco y negro o color, lo que hace 5.400 documentos hora)
2 cámara Canon 10D con trípode cenital Manfrotto. Medios propios. (Fotografía de alta resolución, Disparo controlado por software, Diversos objetivos para conseguir, tamaños  reales  (50mm,  105mm, zoom 18-55, zoom 70-200, …)
2 escáneres de planos Contex. Medios subcontratados en caso de necesidad. (Digitalización de planos hasta formato A0+ • Resolución hasta 600dpi)
Indica que con los medios recogidas tendrá una capacidad productiva superior a 48.000 páginas digitalizadas por hora  (condicionadas al formado de los documentos).
No se recoge en la oferta escáneres cenitales. </t>
    </r>
    <r>
      <rPr>
        <sz val="10"/>
        <color rgb="FFFF0000"/>
        <rFont val="Arial"/>
        <family val="2"/>
      </rPr>
      <t xml:space="preserve">SE PROPONE LA UTILIZACIÓN DE CÁMARA CANON 10D CON TRÍPODE CENITAL MANFROTTO- INCUMPLE REQUISITOS DE LOS MEDIOS TÉCNICOS. </t>
    </r>
    <r>
      <rPr>
        <sz val="10"/>
        <rFont val="Arial"/>
        <family val="2"/>
      </rPr>
      <t xml:space="preserve">
Equipo técnico propuesto se suficiente para el desarrollo de los trabajos, pero  no se incluye escáner cenital que es requisito del PPT.
</t>
    </r>
  </si>
  <si>
    <t xml:space="preserve">1. EQUIPOS DE DIGITALIZACIÓN propuestos para la ejecución del servicio:
1.1. MEDIOS PROPIOS
• Escáner WideTEK 48CL-600 [1 unidad] – Uso: planos (Escáner A2/A1/A0; Resolución de salida: Hasta 1200 dpi; Lado de escaneado: Anverso/reverso; Velocidad horizontal: Color: 200 dpi y Blanco y negro: 200 dpi)
• Escáner CANON DR-G1130 [2 unidades] – Uso: documentación administrativa + planos (Escáner A3/A4 de sobremesa con alimentador; Resolución de salida: Hasta 600 ppp; Lado de escaneado: Anverso/reverso/a doble cara; Velocidad horizontal: Color: 130 ppm / 260 ipm y Blanco y negro: 130 ppm / 200 ipm)
• Escáner Fujitsu Fi-7600 [1 unidad] – Uso: documentación administrativa (Escáner A4 de sobremesa con alimentador; Resolución de salida: Hasta 600 ppp; Lado de escaneado: Anverso/reverso/a doble cara; Velocidad horizontal: Color: 80 ppm / 160 ipm y Blanco y negro: 80 ppm / 160 ipm)
• Escáner Xerox C8045 [1 unidad] – Uso: documentación administrativa, Escáner A4 de sobremesa con alimentador, Resolución de salida: Hasta 600 ppp
2. EQUIPOS DE APOYO propuestos para la ejecución del servicio.
• CPD Principal
o Servidor Huawei 2288H V5/2xDDS 32GB 192GB RAM (3 unidades). 2xIntel Xeon Gold 6136 3.0GHz, 6*GE+2*10GE, SFP+ QLOGIC 2*FC HBA 16Gb, 2xfuente alim, SSD, SATA 6Gb/s-32GB, Hot-Swappable 6,00 33,89 203,34, DDR4 RDIMM Memory,32GB,2666MT, System Onsite Repair 24x7 4 Hour Response
o Almacenamiento: Storage Model Huawei 5300 V3 (1 unidad). 2U, Dual Ctrl, AC, 32GB, 8*GE, 25*2.5", SPE33C0225. LPU4FC8V3 4 port 8Gb FC I/O module. SmartDedupe &amp; SmartCompression (for LUN)-Hi-Care Application. Versión: V300R006C20. Capacity: 10 TB. System Onsite Repair 24x7 4 Hour Response
• CPD DR (Disaster Recovery)
o Servidores tipo rack 1U IBM X3550 M2 (3 unidades). IBM System x3550M2 7946 - Servidor montado en bastidor - 1U - 2 vías - 2 x Quad-Core Xeon E5504 / 2.0 GHz RAM 32 GB - SAS - hot-swap 2.5" SAS BR10i - Gigabit Ethernet. IBM HDD 146GB 2,5in SFF SLIM SAS. IBM POWER SUPPLY 675W REDUNDANT. QLogic 4Gb FC Dual-Port PCIe. HBA for IBM System Onsite Repair 24x7 4 Hour Response
o Sistemas de Almacenamiento (1 unidad) Cabina externa discos IBM DS3400. Ampliable con 3 cajones adicionales de 12 HD cada uno. Capacidad actual configurada RAID 5 + HD Spare neta 3,15 TB / Capacidad bruta 4TB. IBM System Storage DS3400 Dual Controller. Dual fab cooling and power system. 12 x IBM 450GB 3,5in 15K HS SAS HDD
o Switching storage (switches de fibra óptica) (2 unidades). IBM System Storage SAN24B-4. Conmutador - 8 puertos - 8Gb Fibre Channel - fibra óptica. 16 x puertos SFP (mini-GBIC) bajo demanda - 1U. IBM 4-Gbps Optical Transceiver. IBM e-ServicePac On-Site Repair.
Equipo técnico propuesto se suficiente para el desarrollo de los trabajos, pero  no se incluye escáner cenital que es requisito del PPT.
</t>
  </si>
  <si>
    <r>
      <t>+</t>
    </r>
    <r>
      <rPr>
        <b/>
        <sz val="10"/>
        <rFont val="Arial"/>
        <family val="2"/>
      </rPr>
      <t xml:space="preserve"> Concepción global del Plan de Calidad: 0 - 20</t>
    </r>
    <r>
      <rPr>
        <sz val="10"/>
        <rFont val="Arial"/>
        <family val="2"/>
      </rPr>
      <t xml:space="preserve">
</t>
    </r>
  </si>
  <si>
    <t xml:space="preserve">No oferta escáner cenital, que es requisito mínimo en PPT. Así mismo hace mención del cumplimiento de la norma ISO 27001 que es un criterio de adjudicación automático. </t>
  </si>
  <si>
    <r>
      <t xml:space="preserve">• Supervisión y autocontrol: elementos de verificación de conformidad o no conformidad de los datos e imágenes capturadas por parte de los operadores. Anteriormente descrita en la metodología del servicio, y con alcance del 100% de los documentos tratados.
Establece los criterios principales de control; 
o Cumplimiento de las Prescripciones Técnicas
o Correcta alineación de las imágenes digitales, perfecto encuadradas y
verticalidad
o Inexistencia de márgenes añadidos
o Representación fiel e íntegra de la unidad documental
o Correcta visibilidad y/o legibilidad (en el caso de documentos textuales).
o Inexistencia de imágenes borrosas
o Enderezado de imagen
o Inexistencia de recortes de información
o Ausencia de objetos ajenos al documento
o Ausencia de bandas o rayas
o Correcta gestión del color
o Control de integridad, validez y de coherencia de todos los ficheros:
o Test de JHOVE (del que se aportará fichero de logs de resultados).
• Inspección y control: elementos de verificación de conformidad o no conformidad con los requisitos establecidos en los protocolos de trabajo del servicio y se refieren tanto a cuestiones materiales como a parámetros de este. Estas actividades son realizadas por el coordinador del servicio de digitalización y consisten:
     ▪ Supervisión de cuadro de mando de indicadores de la actividad: métricas de desempeño y productividad, donde se pueden identificar situaciones anormales.
     ▪ Inspecciones físicas aleatorias, registradas en el marco de su sistema de gestión, para comprobar la corrección de todo el proceso (correcta captura de imagen, datos conformes, procedimiento utilizado, etc.) de digitalización.
• Auditoría Interna: Revisiones, tanto de proceso como de sistema, que evalúan el grado de adecuación de las actividades a la metodología de trabajo descrita en los protocolos. Se realiza con periodicidad anual. Los procesos de digitalización certificada forman parte del alcance de la certificación del sistema y, por tanto, todas las actividades y procesos vinculados están sometidos a auditoría.
• Encuesta de calidad: Se realizará, en el marco de las encuestas mensuales que GABINETBALEAR realiza a sus clientes, un mínimo de una encuesta de calidad de servicio.
El alcance de las metodologías indicadas es de aplicación tanto al control de medios, al control de ejecución como al control de servicio terminado.
Además de las metodologías indicadas, enfocadas a mecanismos de control, y en el marco de la garantía o aseguramiento de la calidad, también cabe destacar:
• Evaluación de incidencias: Sistema de tratamiento y gestión de incidencias que permite la obtención de información útil, así como de indicadores que contribuirán a la mejora continua de la calidad del servicio. La evaluación se realizará con periodicidad mensual.
• Reuniones Internas de Coordinación: Sesión de coordinación semanal (como mínimo) para trasladar información (en sentido ascendente y descendente) entre los miembros del equipo de GABINETBALEAR. Se analizarán las principales incidencias, así como las oportunidades de mejora identificadas en el periodo.
• Reuniones Externas de Coordinación: el Responsable de Servicio y el Coordinador de servicio mantendrán una reunión periódica, inicialmente de carácter mensual, con las personas designadas por parte de la APB. La frecuencia se adaptará a las circunstancias de cada momento y a los requerimientos de la APB.
El control de calidad se enfoca en la digitalización de la documentación. Es el único que se enfoca particularmente en la actividad, los demás controles se presentan de modo genérico: Control de servicio terminado, control de ejecución, etc.,  pero no particularizado a cada actividad, es decir: control de calidad en el proceso de clasificación, ordenación, elaboración de indice,rearmado del expediente.
NO SE RECOGE EL CONTENIDO DE LOS INFORMES MENSUALES DE CONTROL DE CALIDAD.
</t>
    </r>
    <r>
      <rPr>
        <b/>
        <sz val="10"/>
        <rFont val="Arial"/>
        <family val="2"/>
      </rPr>
      <t xml:space="preserve">- Puntuación: +12 (Descripción desarrollada del Plan de Calidad contempla control de medios, ejecución y servicio terminado, particularizado al objeto del pliego, pero hay tareas significativas donde no se desarrolla como se  aplicará el control de calidad y solo se presenta genéricamente, por lo que se considera Incompleto) + 0 (No detalla contenido del informe mensual) = 12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</si>
</sst>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0"/>
      <name val="Arial"/>
    </font>
    <font>
      <sz val="11"/>
      <color theme="1"/>
      <name val="Calibri"/>
      <family val="2"/>
      <scheme val="minor"/>
    </font>
    <font>
      <sz val="10"/>
      <name val="Arial"/>
      <family val="2"/>
    </font>
    <font>
      <b/>
      <sz val="10"/>
      <name val="Arial"/>
      <family val="2"/>
    </font>
    <font>
      <sz val="10"/>
      <name val="Arial"/>
      <family val="2"/>
    </font>
    <font>
      <sz val="8"/>
      <name val="Arial"/>
      <family val="2"/>
    </font>
    <font>
      <sz val="11"/>
      <color indexed="8"/>
      <name val="Calibri"/>
      <family val="2"/>
    </font>
    <font>
      <sz val="11"/>
      <color indexed="8"/>
      <name val="Trebuchet MS"/>
      <family val="2"/>
    </font>
    <font>
      <sz val="9"/>
      <name val="Arial"/>
      <family val="2"/>
    </font>
    <font>
      <b/>
      <sz val="9"/>
      <name val="Arial"/>
      <family val="2"/>
    </font>
    <font>
      <b/>
      <sz val="22"/>
      <name val="Arial"/>
      <family val="2"/>
    </font>
    <font>
      <sz val="10"/>
      <color rgb="FFFF0000"/>
      <name val="Arial"/>
      <family val="2"/>
    </font>
    <font>
      <b/>
      <sz val="10"/>
      <color rgb="FFFF0000"/>
      <name val="Arial"/>
      <family val="2"/>
    </font>
    <font>
      <sz val="11"/>
      <name val="Trebuchet MS"/>
      <family val="2"/>
    </font>
    <font>
      <b/>
      <sz val="11"/>
      <name val="Trebuchet MS"/>
      <family val="2"/>
    </font>
    <font>
      <sz val="10"/>
      <name val="Calibri"/>
      <family val="2"/>
    </font>
    <font>
      <u/>
      <sz val="10"/>
      <name val="Arial"/>
      <family val="2"/>
    </font>
    <font>
      <b/>
      <sz val="10"/>
      <color theme="0"/>
      <name val="Arial"/>
      <family val="2"/>
    </font>
    <font>
      <b/>
      <i/>
      <sz val="10"/>
      <color rgb="FFFF0000"/>
      <name val="Arial"/>
      <family val="2"/>
    </font>
    <font>
      <i/>
      <sz val="10"/>
      <name val="Arial"/>
      <family val="2"/>
    </font>
    <font>
      <b/>
      <u/>
      <sz val="7"/>
      <name val="Arial"/>
      <family val="2"/>
    </font>
  </fonts>
  <fills count="11">
    <fill>
      <patternFill patternType="none"/>
    </fill>
    <fill>
      <patternFill patternType="gray125"/>
    </fill>
    <fill>
      <patternFill patternType="solid">
        <fgColor indexed="44"/>
        <bgColor indexed="64"/>
      </patternFill>
    </fill>
    <fill>
      <patternFill patternType="solid">
        <fgColor indexed="48"/>
        <bgColor indexed="64"/>
      </patternFill>
    </fill>
    <fill>
      <patternFill patternType="solid">
        <fgColor indexed="62"/>
        <bgColor indexed="64"/>
      </patternFill>
    </fill>
    <fill>
      <patternFill patternType="solid">
        <fgColor indexed="22"/>
        <bgColor indexed="64"/>
      </patternFill>
    </fill>
    <fill>
      <patternFill patternType="gray0625">
        <fgColor indexed="22"/>
      </patternFill>
    </fill>
    <fill>
      <patternFill patternType="solid">
        <fgColor indexed="47"/>
        <bgColor indexed="64"/>
      </patternFill>
    </fill>
    <fill>
      <patternFill patternType="solid">
        <fgColor indexed="41"/>
        <bgColor indexed="64"/>
      </patternFill>
    </fill>
    <fill>
      <patternFill patternType="solid">
        <fgColor rgb="FF002060"/>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6">
    <xf numFmtId="0" fontId="0" fillId="0" borderId="0"/>
    <xf numFmtId="0" fontId="2" fillId="0" borderId="0"/>
    <xf numFmtId="0" fontId="1" fillId="0" borderId="0"/>
    <xf numFmtId="0" fontId="1" fillId="0" borderId="0"/>
    <xf numFmtId="0" fontId="2" fillId="0" borderId="0"/>
    <xf numFmtId="0" fontId="1" fillId="0" borderId="0"/>
  </cellStyleXfs>
  <cellXfs count="158">
    <xf numFmtId="0" fontId="0" fillId="0" borderId="0" xfId="0"/>
    <xf numFmtId="2" fontId="3" fillId="2" borderId="3" xfId="0" applyNumberFormat="1" applyFont="1" applyFill="1" applyBorder="1" applyAlignment="1">
      <alignment vertical="center"/>
    </xf>
    <xf numFmtId="0" fontId="3" fillId="2" borderId="6" xfId="0" applyFont="1" applyFill="1" applyBorder="1" applyAlignment="1">
      <alignment vertical="center"/>
    </xf>
    <xf numFmtId="0" fontId="3" fillId="2" borderId="7" xfId="0" applyFont="1" applyFill="1" applyBorder="1" applyAlignment="1">
      <alignment horizontal="center" vertical="center"/>
    </xf>
    <xf numFmtId="0" fontId="4" fillId="0" borderId="0" xfId="0" applyFont="1"/>
    <xf numFmtId="0" fontId="3" fillId="5" borderId="0" xfId="0" applyFont="1" applyFill="1" applyAlignment="1">
      <alignment horizontal="center"/>
    </xf>
    <xf numFmtId="0" fontId="0" fillId="5" borderId="9" xfId="0" applyFill="1" applyBorder="1"/>
    <xf numFmtId="0" fontId="3" fillId="7" borderId="0" xfId="0" applyFont="1" applyFill="1"/>
    <xf numFmtId="0" fontId="0" fillId="2" borderId="0" xfId="0" applyFill="1"/>
    <xf numFmtId="0" fontId="8" fillId="5" borderId="13" xfId="0" applyFont="1" applyFill="1" applyBorder="1" applyAlignment="1">
      <alignment vertical="top" wrapText="1"/>
    </xf>
    <xf numFmtId="0" fontId="4" fillId="0" borderId="0" xfId="0" applyFont="1" applyAlignment="1">
      <alignment vertical="center"/>
    </xf>
    <xf numFmtId="0" fontId="3" fillId="0" borderId="0" xfId="0" applyFont="1" applyAlignment="1">
      <alignment horizontal="right" vertical="center"/>
    </xf>
    <xf numFmtId="0" fontId="3" fillId="3" borderId="1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vertical="center" wrapText="1"/>
    </xf>
    <xf numFmtId="0" fontId="3" fillId="2" borderId="11" xfId="0" applyFont="1" applyFill="1" applyBorder="1" applyAlignment="1">
      <alignment horizontal="center" vertical="center"/>
    </xf>
    <xf numFmtId="0" fontId="3" fillId="3" borderId="1" xfId="0" applyFont="1" applyFill="1" applyBorder="1" applyAlignment="1">
      <alignment vertical="center"/>
    </xf>
    <xf numFmtId="0" fontId="3" fillId="3" borderId="11" xfId="0" applyFont="1" applyFill="1" applyBorder="1" applyAlignment="1">
      <alignment horizontal="center" vertical="center"/>
    </xf>
    <xf numFmtId="0" fontId="4" fillId="0" borderId="0" xfId="0" applyFont="1" applyAlignment="1">
      <alignment horizontal="center" vertical="center"/>
    </xf>
    <xf numFmtId="0" fontId="2" fillId="0" borderId="0" xfId="0" applyFont="1"/>
    <xf numFmtId="2" fontId="0" fillId="0" borderId="0" xfId="0" applyNumberFormat="1"/>
    <xf numFmtId="0" fontId="2" fillId="0" borderId="1" xfId="0" quotePrefix="1" applyFont="1" applyFill="1" applyBorder="1" applyAlignment="1">
      <alignment vertical="center" wrapText="1"/>
    </xf>
    <xf numFmtId="2" fontId="3" fillId="2" borderId="6" xfId="0" applyNumberFormat="1" applyFont="1" applyFill="1" applyBorder="1" applyAlignment="1">
      <alignment vertical="center"/>
    </xf>
    <xf numFmtId="0" fontId="9" fillId="5" borderId="10" xfId="0" applyFont="1" applyFill="1" applyBorder="1" applyAlignment="1">
      <alignment horizontal="center" vertical="top" wrapText="1"/>
    </xf>
    <xf numFmtId="1" fontId="9" fillId="5" borderId="12" xfId="0" applyNumberFormat="1" applyFont="1" applyFill="1" applyBorder="1" applyAlignment="1">
      <alignment horizontal="center" vertical="top" wrapText="1"/>
    </xf>
    <xf numFmtId="0" fontId="9" fillId="5" borderId="14" xfId="0" applyFont="1" applyFill="1" applyBorder="1" applyAlignment="1">
      <alignment horizontal="center" vertical="center" wrapText="1"/>
    </xf>
    <xf numFmtId="0" fontId="11" fillId="0" borderId="0" xfId="0" applyFont="1"/>
    <xf numFmtId="0" fontId="12" fillId="2" borderId="11" xfId="0" applyFont="1" applyFill="1" applyBorder="1" applyAlignment="1">
      <alignment horizontal="center" vertical="center"/>
    </xf>
    <xf numFmtId="2" fontId="12" fillId="2" borderId="6" xfId="0" applyNumberFormat="1" applyFont="1" applyFill="1" applyBorder="1" applyAlignment="1">
      <alignment horizontal="center" vertical="center" wrapText="1"/>
    </xf>
    <xf numFmtId="0" fontId="12" fillId="2" borderId="7" xfId="0" applyFont="1" applyFill="1" applyBorder="1" applyAlignment="1">
      <alignment vertical="center" wrapText="1"/>
    </xf>
    <xf numFmtId="0" fontId="2" fillId="6" borderId="7" xfId="0" applyFont="1" applyFill="1" applyBorder="1" applyAlignment="1">
      <alignment horizontal="center" vertical="center" wrapText="1"/>
    </xf>
    <xf numFmtId="2" fontId="2" fillId="0" borderId="3" xfId="0" applyNumberFormat="1" applyFont="1" applyBorder="1" applyAlignment="1">
      <alignment vertical="center"/>
    </xf>
    <xf numFmtId="0" fontId="2" fillId="0" borderId="11" xfId="0" quotePrefix="1" applyFont="1" applyFill="1" applyBorder="1" applyAlignment="1">
      <alignment vertical="center" wrapText="1"/>
    </xf>
    <xf numFmtId="2" fontId="2" fillId="0" borderId="3" xfId="0" applyNumberFormat="1" applyFont="1" applyFill="1" applyBorder="1" applyAlignment="1">
      <alignment vertical="center"/>
    </xf>
    <xf numFmtId="2" fontId="12" fillId="3" borderId="17" xfId="0" applyNumberFormat="1" applyFont="1" applyFill="1" applyBorder="1" applyAlignment="1">
      <alignment horizontal="center" vertical="center" wrapText="1"/>
    </xf>
    <xf numFmtId="0" fontId="12" fillId="3" borderId="18" xfId="0" applyFont="1" applyFill="1" applyBorder="1" applyAlignment="1">
      <alignment vertical="center" wrapText="1"/>
    </xf>
    <xf numFmtId="0" fontId="11" fillId="0" borderId="0" xfId="0" applyFont="1" applyAlignment="1">
      <alignment horizontal="center" vertical="center" wrapText="1"/>
    </xf>
    <xf numFmtId="0" fontId="8" fillId="8" borderId="3" xfId="0" applyFont="1" applyFill="1" applyBorder="1" applyAlignment="1">
      <alignment horizontal="center" vertical="center" wrapText="1"/>
    </xf>
    <xf numFmtId="0" fontId="17" fillId="9" borderId="0" xfId="0" applyFont="1" applyFill="1"/>
    <xf numFmtId="0" fontId="17" fillId="9" borderId="0" xfId="0" applyFont="1" applyFill="1" applyAlignment="1">
      <alignment horizontal="center"/>
    </xf>
    <xf numFmtId="0" fontId="2" fillId="0" borderId="1" xfId="0" applyFont="1" applyBorder="1"/>
    <xf numFmtId="0" fontId="2" fillId="0" borderId="1" xfId="0" applyFont="1" applyBorder="1" applyAlignment="1">
      <alignment horizontal="justify" vertical="top" wrapText="1"/>
    </xf>
    <xf numFmtId="0" fontId="11" fillId="0" borderId="31" xfId="0" applyFont="1" applyBorder="1" applyAlignment="1">
      <alignment horizontal="justify" vertical="top" wrapText="1"/>
    </xf>
    <xf numFmtId="0" fontId="0" fillId="0" borderId="0" xfId="0"/>
    <xf numFmtId="0" fontId="2" fillId="0" borderId="33" xfId="0" applyFont="1" applyFill="1" applyBorder="1"/>
    <xf numFmtId="0" fontId="2" fillId="0" borderId="0" xfId="0" applyFont="1" applyFill="1" applyBorder="1"/>
    <xf numFmtId="0" fontId="2" fillId="0" borderId="0" xfId="0" applyFont="1" applyAlignment="1">
      <alignment wrapText="1"/>
    </xf>
    <xf numFmtId="0" fontId="3" fillId="0" borderId="0" xfId="0" applyFont="1"/>
    <xf numFmtId="164" fontId="9" fillId="5" borderId="12" xfId="0" applyNumberFormat="1" applyFont="1" applyFill="1" applyBorder="1" applyAlignment="1">
      <alignment horizontal="center" vertical="top" wrapText="1"/>
    </xf>
    <xf numFmtId="0" fontId="2" fillId="6" borderId="6" xfId="0" applyFont="1" applyFill="1" applyBorder="1" applyAlignment="1">
      <alignment horizontal="justify" vertical="top" wrapText="1"/>
    </xf>
    <xf numFmtId="0" fontId="2" fillId="0" borderId="1" xfId="0" quotePrefix="1" applyFont="1" applyFill="1" applyBorder="1" applyAlignment="1">
      <alignment horizontal="left" vertical="top" wrapText="1"/>
    </xf>
    <xf numFmtId="0" fontId="2" fillId="0" borderId="7" xfId="0" quotePrefix="1" applyFont="1" applyFill="1" applyBorder="1" applyAlignment="1">
      <alignment horizontal="left" vertical="top" wrapText="1"/>
    </xf>
    <xf numFmtId="0" fontId="2" fillId="0" borderId="1" xfId="0" applyFont="1" applyBorder="1" applyAlignment="1">
      <alignment horizontal="justify" vertical="top"/>
    </xf>
    <xf numFmtId="4" fontId="2" fillId="0" borderId="1" xfId="0" applyNumberFormat="1" applyFont="1" applyBorder="1" applyAlignment="1">
      <alignment horizontal="center" vertical="center"/>
    </xf>
    <xf numFmtId="4" fontId="2" fillId="0" borderId="1" xfId="0" applyNumberFormat="1" applyFont="1" applyBorder="1" applyAlignment="1">
      <alignment horizontal="center" vertical="center" wrapText="1"/>
    </xf>
    <xf numFmtId="0" fontId="3" fillId="0" borderId="30" xfId="0" quotePrefix="1" applyFont="1" applyFill="1" applyBorder="1" applyAlignment="1">
      <alignment horizontal="justify" vertical="top" wrapText="1"/>
    </xf>
    <xf numFmtId="4" fontId="3" fillId="0" borderId="6" xfId="0" applyNumberFormat="1" applyFont="1" applyFill="1" applyBorder="1" applyAlignment="1">
      <alignment horizontal="center" vertical="center" wrapText="1"/>
    </xf>
    <xf numFmtId="0" fontId="11" fillId="10" borderId="11" xfId="0" applyFont="1" applyFill="1" applyBorder="1" applyAlignment="1">
      <alignment horizontal="center" vertical="center" wrapText="1"/>
    </xf>
    <xf numFmtId="0" fontId="3" fillId="0" borderId="9" xfId="0" applyFont="1" applyBorder="1" applyAlignment="1">
      <alignment horizontal="center" vertical="center" wrapText="1"/>
    </xf>
    <xf numFmtId="0" fontId="11" fillId="10" borderId="0" xfId="0" applyFont="1" applyFill="1"/>
    <xf numFmtId="0" fontId="12" fillId="10" borderId="11" xfId="0" applyFont="1" applyFill="1" applyBorder="1" applyAlignment="1">
      <alignment horizontal="center" vertical="center"/>
    </xf>
    <xf numFmtId="0" fontId="2" fillId="10" borderId="11" xfId="0" applyFont="1" applyFill="1" applyBorder="1" applyAlignment="1">
      <alignment horizontal="center" vertical="center" wrapText="1"/>
    </xf>
    <xf numFmtId="0" fontId="3" fillId="3" borderId="4" xfId="0" applyFont="1" applyFill="1" applyBorder="1" applyAlignment="1">
      <alignment vertical="center" wrapText="1"/>
    </xf>
    <xf numFmtId="0" fontId="3" fillId="3" borderId="5" xfId="0" applyFont="1" applyFill="1" applyBorder="1" applyAlignment="1">
      <alignment horizontal="center" vertical="center" wrapText="1"/>
    </xf>
    <xf numFmtId="0" fontId="2" fillId="0" borderId="0" xfId="0" applyFont="1" applyAlignment="1">
      <alignment vertical="center" wrapText="1"/>
    </xf>
    <xf numFmtId="2" fontId="3" fillId="4" borderId="8" xfId="0" applyNumberFormat="1" applyFont="1" applyFill="1" applyBorder="1" applyAlignment="1">
      <alignment vertical="center"/>
    </xf>
    <xf numFmtId="0" fontId="2" fillId="0" borderId="0" xfId="0" applyFont="1" applyAlignment="1">
      <alignment horizontal="right" vertical="center"/>
    </xf>
    <xf numFmtId="2" fontId="2" fillId="0" borderId="0" xfId="0" applyNumberFormat="1" applyFont="1" applyAlignment="1">
      <alignment vertical="center"/>
    </xf>
    <xf numFmtId="1" fontId="2" fillId="0" borderId="0" xfId="0"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11" fillId="10" borderId="11" xfId="0" applyFont="1" applyFill="1" applyBorder="1" applyAlignment="1">
      <alignment horizontal="center" vertical="center"/>
    </xf>
    <xf numFmtId="0" fontId="11" fillId="10" borderId="1" xfId="0" quotePrefix="1" applyFont="1" applyFill="1" applyBorder="1" applyAlignment="1">
      <alignment vertical="center" wrapText="1"/>
    </xf>
    <xf numFmtId="0" fontId="11" fillId="0" borderId="0" xfId="0" applyFont="1" applyFill="1"/>
    <xf numFmtId="0" fontId="3" fillId="0" borderId="30" xfId="0" quotePrefix="1" applyFont="1" applyFill="1" applyBorder="1" applyAlignment="1">
      <alignment horizontal="justify" vertical="center" wrapText="1"/>
    </xf>
    <xf numFmtId="0" fontId="12" fillId="2" borderId="23" xfId="0" applyFont="1" applyFill="1" applyBorder="1" applyAlignment="1">
      <alignment vertical="center" wrapText="1"/>
    </xf>
    <xf numFmtId="0" fontId="3" fillId="2" borderId="22" xfId="0" applyFont="1" applyFill="1" applyBorder="1" applyAlignment="1">
      <alignment vertical="center"/>
    </xf>
    <xf numFmtId="0" fontId="3" fillId="2" borderId="24" xfId="0" applyFont="1" applyFill="1" applyBorder="1" applyAlignment="1">
      <alignment horizontal="justify" vertical="top" wrapText="1"/>
    </xf>
    <xf numFmtId="0" fontId="2" fillId="6" borderId="35" xfId="0" applyFont="1" applyFill="1" applyBorder="1" applyAlignment="1">
      <alignment horizontal="justify" vertical="top" wrapText="1"/>
    </xf>
    <xf numFmtId="0" fontId="2" fillId="6" borderId="36" xfId="0" applyFont="1" applyFill="1" applyBorder="1" applyAlignment="1">
      <alignment horizontal="justify" vertical="top" wrapText="1"/>
    </xf>
    <xf numFmtId="0" fontId="6" fillId="0" borderId="14" xfId="0" applyFont="1" applyBorder="1" applyAlignment="1">
      <alignment horizontal="left" vertical="center" wrapText="1"/>
    </xf>
    <xf numFmtId="0" fontId="6" fillId="0" borderId="13" xfId="0" applyFont="1" applyBorder="1" applyAlignment="1">
      <alignment horizontal="left" vertical="center" wrapText="1"/>
    </xf>
    <xf numFmtId="2" fontId="13" fillId="0" borderId="14" xfId="0" applyNumberFormat="1" applyFont="1" applyBorder="1" applyAlignment="1">
      <alignment horizontal="center" vertical="center"/>
    </xf>
    <xf numFmtId="2" fontId="13" fillId="0" borderId="13" xfId="0" applyNumberFormat="1" applyFont="1" applyBorder="1" applyAlignment="1">
      <alignment horizontal="center" vertical="center"/>
    </xf>
    <xf numFmtId="0" fontId="3" fillId="5" borderId="15" xfId="0" applyFont="1" applyFill="1" applyBorder="1" applyAlignment="1">
      <alignment horizontal="justify" vertical="center" wrapText="1"/>
    </xf>
    <xf numFmtId="0" fontId="3" fillId="5" borderId="16" xfId="0" applyFont="1" applyFill="1" applyBorder="1" applyAlignment="1">
      <alignment horizontal="justify" vertical="center" wrapText="1"/>
    </xf>
    <xf numFmtId="0" fontId="3" fillId="5" borderId="38" xfId="0" applyFont="1" applyFill="1" applyBorder="1" applyAlignment="1">
      <alignment horizontal="justify" vertical="center" wrapText="1"/>
    </xf>
    <xf numFmtId="0" fontId="3" fillId="5" borderId="14"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13" xfId="0" applyFont="1" applyFill="1" applyBorder="1" applyAlignment="1">
      <alignment horizontal="center" vertical="center" wrapText="1"/>
    </xf>
    <xf numFmtId="2" fontId="7" fillId="0" borderId="14" xfId="0" applyNumberFormat="1" applyFont="1" applyBorder="1" applyAlignment="1">
      <alignment horizontal="center" vertical="center"/>
    </xf>
    <xf numFmtId="2" fontId="7" fillId="0" borderId="13" xfId="0" applyNumberFormat="1" applyFont="1" applyBorder="1" applyAlignment="1">
      <alignment horizontal="center" vertical="center"/>
    </xf>
    <xf numFmtId="2" fontId="12" fillId="0" borderId="1" xfId="0" applyNumberFormat="1" applyFont="1" applyFill="1" applyBorder="1" applyAlignment="1">
      <alignment horizontal="justify" vertical="center" wrapText="1"/>
    </xf>
    <xf numFmtId="2" fontId="12" fillId="0" borderId="1" xfId="0" applyNumberFormat="1" applyFont="1" applyFill="1" applyBorder="1" applyAlignment="1">
      <alignment horizontal="justify" vertical="center"/>
    </xf>
    <xf numFmtId="2" fontId="14" fillId="0" borderId="34" xfId="0" applyNumberFormat="1" applyFont="1" applyBorder="1" applyAlignment="1">
      <alignment horizontal="center" vertical="center"/>
    </xf>
    <xf numFmtId="0" fontId="14" fillId="0" borderId="19" xfId="0" applyFont="1" applyBorder="1" applyAlignment="1">
      <alignment horizontal="center" vertical="center"/>
    </xf>
    <xf numFmtId="0" fontId="13" fillId="0" borderId="13" xfId="0" applyFont="1" applyBorder="1" applyAlignment="1">
      <alignment horizontal="center" vertical="center"/>
    </xf>
    <xf numFmtId="0" fontId="3" fillId="4" borderId="19" xfId="0" applyFont="1" applyFill="1" applyBorder="1" applyAlignment="1">
      <alignment horizontal="right" vertical="center"/>
    </xf>
    <xf numFmtId="0" fontId="3" fillId="4" borderId="20" xfId="0" applyFont="1" applyFill="1" applyBorder="1" applyAlignment="1">
      <alignment horizontal="right" vertical="center"/>
    </xf>
    <xf numFmtId="0" fontId="2" fillId="6" borderId="39" xfId="0" applyFont="1" applyFill="1" applyBorder="1" applyAlignment="1">
      <alignment horizontal="center" vertical="center" wrapText="1"/>
    </xf>
    <xf numFmtId="0" fontId="2" fillId="6" borderId="40" xfId="0" applyFont="1" applyFill="1" applyBorder="1" applyAlignment="1">
      <alignment horizontal="center" vertical="center" wrapText="1"/>
    </xf>
    <xf numFmtId="2" fontId="2" fillId="0" borderId="22" xfId="0" applyNumberFormat="1" applyFont="1" applyFill="1" applyBorder="1" applyAlignment="1">
      <alignment horizontal="center" vertical="center"/>
    </xf>
    <xf numFmtId="2" fontId="2" fillId="0" borderId="24" xfId="0" applyNumberFormat="1" applyFont="1" applyFill="1" applyBorder="1" applyAlignment="1">
      <alignment horizontal="center" vertical="center"/>
    </xf>
    <xf numFmtId="2" fontId="2" fillId="0" borderId="35" xfId="0" applyNumberFormat="1" applyFont="1" applyFill="1" applyBorder="1" applyAlignment="1">
      <alignment horizontal="center" vertical="center"/>
    </xf>
    <xf numFmtId="2" fontId="2" fillId="0" borderId="36" xfId="0" applyNumberFormat="1" applyFont="1" applyFill="1" applyBorder="1" applyAlignment="1">
      <alignment horizontal="center" vertical="center"/>
    </xf>
    <xf numFmtId="0" fontId="2" fillId="0" borderId="26" xfId="0" applyFont="1" applyFill="1" applyBorder="1" applyAlignment="1">
      <alignment horizontal="justify" vertical="top" wrapText="1"/>
    </xf>
    <xf numFmtId="0" fontId="2" fillId="0" borderId="27" xfId="0" applyFont="1" applyFill="1" applyBorder="1" applyAlignment="1">
      <alignment horizontal="justify" vertical="top" wrapText="1"/>
    </xf>
    <xf numFmtId="0" fontId="11" fillId="0" borderId="31" xfId="0" quotePrefix="1" applyFont="1" applyFill="1" applyBorder="1" applyAlignment="1">
      <alignment horizontal="justify" vertical="center" wrapText="1"/>
    </xf>
    <xf numFmtId="0" fontId="11" fillId="0" borderId="32" xfId="0" quotePrefix="1" applyFont="1" applyFill="1" applyBorder="1" applyAlignment="1">
      <alignment horizontal="justify" vertical="center" wrapText="1"/>
    </xf>
    <xf numFmtId="0" fontId="11" fillId="0" borderId="28" xfId="0" quotePrefix="1" applyFont="1" applyFill="1" applyBorder="1" applyAlignment="1">
      <alignment horizontal="justify" vertical="center" wrapText="1"/>
    </xf>
    <xf numFmtId="0" fontId="11" fillId="0" borderId="29" xfId="0" quotePrefix="1" applyFont="1" applyFill="1" applyBorder="1" applyAlignment="1">
      <alignment horizontal="justify" vertical="center" wrapText="1"/>
    </xf>
    <xf numFmtId="4" fontId="3" fillId="0" borderId="22" xfId="0" applyNumberFormat="1" applyFont="1" applyFill="1" applyBorder="1" applyAlignment="1">
      <alignment horizontal="center" vertical="center" wrapText="1"/>
    </xf>
    <xf numFmtId="4" fontId="3" fillId="0" borderId="24" xfId="0" applyNumberFormat="1" applyFont="1" applyFill="1" applyBorder="1" applyAlignment="1">
      <alignment horizontal="center" vertical="center" wrapText="1"/>
    </xf>
    <xf numFmtId="0" fontId="2" fillId="0" borderId="23" xfId="0" quotePrefix="1" applyFont="1" applyFill="1" applyBorder="1" applyAlignment="1">
      <alignment horizontal="left" vertical="top" wrapText="1"/>
    </xf>
    <xf numFmtId="0" fontId="2" fillId="0" borderId="25" xfId="0" quotePrefix="1" applyFont="1" applyFill="1" applyBorder="1" applyAlignment="1">
      <alignment horizontal="left" vertical="top" wrapText="1"/>
    </xf>
    <xf numFmtId="0" fontId="2" fillId="0" borderId="31"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1" xfId="0" quotePrefix="1" applyFont="1" applyFill="1" applyBorder="1" applyAlignment="1">
      <alignment horizontal="justify" vertical="center" wrapText="1"/>
    </xf>
    <xf numFmtId="0" fontId="3" fillId="2" borderId="11" xfId="0" applyFont="1" applyFill="1" applyBorder="1" applyAlignment="1">
      <alignment horizontal="justify" vertical="top" wrapText="1"/>
    </xf>
    <xf numFmtId="0" fontId="3" fillId="2" borderId="3" xfId="0" applyFont="1" applyFill="1" applyBorder="1" applyAlignment="1">
      <alignment horizontal="justify" vertical="top" wrapText="1"/>
    </xf>
    <xf numFmtId="2" fontId="3" fillId="0" borderId="22" xfId="0" applyNumberFormat="1" applyFont="1" applyFill="1" applyBorder="1" applyAlignment="1">
      <alignment horizontal="center" vertical="center" wrapText="1"/>
    </xf>
    <xf numFmtId="2" fontId="3" fillId="0" borderId="21" xfId="0" applyNumberFormat="1" applyFont="1" applyFill="1" applyBorder="1" applyAlignment="1">
      <alignment horizontal="center" vertical="center" wrapText="1"/>
    </xf>
    <xf numFmtId="2" fontId="3" fillId="0" borderId="24" xfId="0" applyNumberFormat="1" applyFont="1" applyFill="1" applyBorder="1" applyAlignment="1">
      <alignment horizontal="center" vertical="center" wrapText="1"/>
    </xf>
    <xf numFmtId="0" fontId="12" fillId="2" borderId="11" xfId="0" applyFont="1" applyFill="1" applyBorder="1" applyAlignment="1">
      <alignment vertical="center"/>
    </xf>
    <xf numFmtId="0" fontId="12" fillId="2" borderId="3" xfId="0" applyFont="1" applyFill="1" applyBorder="1" applyAlignment="1">
      <alignment vertical="center"/>
    </xf>
    <xf numFmtId="0" fontId="2" fillId="0" borderId="30" xfId="0" quotePrefix="1" applyFont="1" applyFill="1" applyBorder="1" applyAlignment="1">
      <alignment horizontal="left" vertical="top" wrapText="1"/>
    </xf>
    <xf numFmtId="0" fontId="10" fillId="0" borderId="2" xfId="0" applyFont="1" applyBorder="1" applyAlignment="1">
      <alignment horizontal="justify" vertical="top" wrapText="1"/>
    </xf>
    <xf numFmtId="0" fontId="3" fillId="8" borderId="4"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2" borderId="11" xfId="0" applyFont="1" applyFill="1" applyBorder="1" applyAlignment="1">
      <alignment vertical="center"/>
    </xf>
    <xf numFmtId="0" fontId="3" fillId="2" borderId="3" xfId="0" applyFont="1" applyFill="1" applyBorder="1" applyAlignment="1">
      <alignment vertical="center"/>
    </xf>
    <xf numFmtId="0" fontId="3" fillId="3" borderId="1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26" xfId="0" applyFont="1" applyFill="1" applyBorder="1" applyAlignment="1">
      <alignment horizontal="left" vertical="center" wrapText="1"/>
    </xf>
    <xf numFmtId="0" fontId="2" fillId="0" borderId="27" xfId="0" applyFont="1" applyFill="1" applyBorder="1" applyAlignment="1">
      <alignment horizontal="left" vertical="center" wrapText="1"/>
    </xf>
    <xf numFmtId="0" fontId="2" fillId="0" borderId="35" xfId="0" applyFont="1" applyFill="1" applyBorder="1" applyAlignment="1">
      <alignment horizontal="justify" vertical="top" wrapText="1"/>
    </xf>
    <xf numFmtId="0" fontId="2" fillId="0" borderId="37" xfId="0" applyFont="1" applyFill="1" applyBorder="1" applyAlignment="1">
      <alignment horizontal="justify" vertical="top" wrapText="1"/>
    </xf>
    <xf numFmtId="0" fontId="2" fillId="0" borderId="36" xfId="0" applyFont="1" applyFill="1" applyBorder="1" applyAlignment="1">
      <alignment horizontal="justify" vertical="top" wrapText="1"/>
    </xf>
    <xf numFmtId="2" fontId="3" fillId="0" borderId="27" xfId="0" applyNumberFormat="1" applyFont="1" applyFill="1" applyBorder="1" applyAlignment="1">
      <alignment horizontal="center" vertical="center" wrapText="1"/>
    </xf>
    <xf numFmtId="2" fontId="3" fillId="0" borderId="32" xfId="0" applyNumberFormat="1" applyFont="1" applyFill="1" applyBorder="1" applyAlignment="1">
      <alignment horizontal="center" vertical="center" wrapText="1"/>
    </xf>
    <xf numFmtId="2" fontId="3" fillId="0" borderId="29" xfId="0" applyNumberFormat="1" applyFont="1" applyFill="1" applyBorder="1" applyAlignment="1">
      <alignment horizontal="center" vertical="center" wrapText="1"/>
    </xf>
    <xf numFmtId="0" fontId="2" fillId="0" borderId="23" xfId="0" applyFont="1" applyFill="1" applyBorder="1" applyAlignment="1">
      <alignment horizontal="left" vertical="top" wrapText="1"/>
    </xf>
    <xf numFmtId="0" fontId="2" fillId="0" borderId="30" xfId="0" applyFont="1" applyFill="1" applyBorder="1" applyAlignment="1">
      <alignment horizontal="left" vertical="top" wrapText="1"/>
    </xf>
    <xf numFmtId="0" fontId="2" fillId="0" borderId="26" xfId="0" quotePrefix="1" applyFont="1" applyFill="1" applyBorder="1" applyAlignment="1">
      <alignment horizontal="left" vertical="center" wrapText="1"/>
    </xf>
    <xf numFmtId="0" fontId="2" fillId="0" borderId="27" xfId="0" quotePrefix="1" applyFont="1" applyFill="1" applyBorder="1" applyAlignment="1">
      <alignment horizontal="left" vertical="center" wrapText="1"/>
    </xf>
    <xf numFmtId="0" fontId="2" fillId="0" borderId="28" xfId="0" quotePrefix="1" applyFont="1" applyFill="1" applyBorder="1" applyAlignment="1">
      <alignment horizontal="left" vertical="center" wrapText="1"/>
    </xf>
    <xf numFmtId="0" fontId="2" fillId="0" borderId="29" xfId="0" quotePrefix="1" applyFont="1" applyFill="1" applyBorder="1" applyAlignment="1">
      <alignment horizontal="left" vertical="center" wrapText="1"/>
    </xf>
    <xf numFmtId="0" fontId="17" fillId="9" borderId="0" xfId="0" applyFont="1" applyFill="1" applyAlignment="1">
      <alignment horizontal="center"/>
    </xf>
    <xf numFmtId="0" fontId="2" fillId="0" borderId="35" xfId="0" applyFont="1" applyBorder="1" applyAlignment="1">
      <alignment vertical="center"/>
    </xf>
    <xf numFmtId="0" fontId="2" fillId="0" borderId="36" xfId="0" applyFont="1" applyBorder="1" applyAlignment="1">
      <alignment vertical="center"/>
    </xf>
    <xf numFmtId="0" fontId="2"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justify" vertical="center"/>
    </xf>
    <xf numFmtId="0" fontId="2" fillId="0" borderId="37" xfId="0" applyFont="1" applyBorder="1" applyAlignment="1">
      <alignment horizontal="justify" vertical="center"/>
    </xf>
    <xf numFmtId="0" fontId="2" fillId="0" borderId="36" xfId="0" applyFont="1" applyBorder="1" applyAlignment="1">
      <alignment horizontal="justify" vertical="center"/>
    </xf>
  </cellXfs>
  <cellStyles count="6">
    <cellStyle name="Normal" xfId="0" builtinId="0"/>
    <cellStyle name="Normal 2" xfId="2"/>
    <cellStyle name="Normal 2 2" xfId="5"/>
    <cellStyle name="Normal 2 3" xfId="3"/>
    <cellStyle name="Normal 3" xfId="4"/>
    <cellStyle name="Normal 4" xfId="1"/>
  </cellStyles>
  <dxfs count="2">
    <dxf>
      <font>
        <b/>
        <i val="0"/>
        <condense val="0"/>
        <extend val="0"/>
        <color indexed="9"/>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8"/>
    <pageSetUpPr fitToPage="1"/>
  </sheetPr>
  <dimension ref="A1:H12"/>
  <sheetViews>
    <sheetView view="pageBreakPreview" zoomScale="90" zoomScaleNormal="85" zoomScaleSheetLayoutView="90" workbookViewId="0">
      <selection activeCell="B5" sqref="B5:B6"/>
    </sheetView>
  </sheetViews>
  <sheetFormatPr baseColWidth="10" defaultRowHeight="12.75" x14ac:dyDescent="0.2"/>
  <cols>
    <col min="1" max="1" width="32.140625" customWidth="1"/>
    <col min="2" max="2" width="18.5703125" customWidth="1"/>
    <col min="3" max="3" width="21.140625" customWidth="1"/>
    <col min="4" max="4" width="21.140625" style="43" customWidth="1"/>
    <col min="5" max="5" width="25" customWidth="1"/>
    <col min="6" max="6" width="28" customWidth="1"/>
    <col min="7" max="7" width="67.140625" customWidth="1"/>
    <col min="8" max="8" width="75.140625" bestFit="1" customWidth="1"/>
  </cols>
  <sheetData>
    <row r="1" spans="1:8" ht="27.75" customHeight="1" thickBot="1" x14ac:dyDescent="0.25">
      <c r="A1" s="58" t="s">
        <v>37</v>
      </c>
      <c r="B1" s="84" t="s">
        <v>40</v>
      </c>
      <c r="C1" s="85"/>
      <c r="D1" s="85"/>
      <c r="E1" s="86"/>
    </row>
    <row r="2" spans="1:8" ht="52.5" customHeight="1" x14ac:dyDescent="0.2">
      <c r="A2" s="5" t="s">
        <v>3</v>
      </c>
      <c r="B2" s="25" t="s">
        <v>11</v>
      </c>
      <c r="C2" s="25" t="s">
        <v>41</v>
      </c>
      <c r="D2" s="25" t="s">
        <v>42</v>
      </c>
      <c r="E2" s="87" t="s">
        <v>4</v>
      </c>
      <c r="H2" s="7"/>
    </row>
    <row r="3" spans="1:8" x14ac:dyDescent="0.2">
      <c r="A3" s="5"/>
      <c r="B3" s="48">
        <v>20</v>
      </c>
      <c r="C3" s="48">
        <v>20</v>
      </c>
      <c r="D3" s="48">
        <f>Gral!B8</f>
        <v>10</v>
      </c>
      <c r="E3" s="88"/>
      <c r="H3" s="8"/>
    </row>
    <row r="4" spans="1:8" ht="23.25" customHeight="1" thickBot="1" x14ac:dyDescent="0.25">
      <c r="A4" s="6"/>
      <c r="B4" s="9"/>
      <c r="C4" s="23"/>
      <c r="D4" s="24"/>
      <c r="E4" s="89"/>
      <c r="G4" s="47" t="s">
        <v>1</v>
      </c>
      <c r="H4" s="8"/>
    </row>
    <row r="5" spans="1:8" ht="36" customHeight="1" x14ac:dyDescent="0.2">
      <c r="A5" s="80" t="s">
        <v>39</v>
      </c>
      <c r="B5" s="82">
        <f>Gral!C2</f>
        <v>7</v>
      </c>
      <c r="C5" s="90">
        <f>Gral!C5</f>
        <v>16.5</v>
      </c>
      <c r="D5" s="82">
        <f>Gral!C8</f>
        <v>6</v>
      </c>
      <c r="E5" s="82">
        <f>SUM(B5:D6)</f>
        <v>29.5</v>
      </c>
      <c r="F5" s="94" t="str">
        <f>IF(E5&lt;=30,"NO ACEPTABLE","ACEPTABLE")</f>
        <v>NO ACEPTABLE</v>
      </c>
      <c r="G5" s="92" t="s">
        <v>66</v>
      </c>
    </row>
    <row r="6" spans="1:8" ht="13.5" customHeight="1" thickBot="1" x14ac:dyDescent="0.25">
      <c r="A6" s="81"/>
      <c r="B6" s="83"/>
      <c r="C6" s="91"/>
      <c r="D6" s="83"/>
      <c r="E6" s="96"/>
      <c r="F6" s="95"/>
      <c r="G6" s="93"/>
    </row>
    <row r="7" spans="1:8" ht="49.5" customHeight="1" x14ac:dyDescent="0.2">
      <c r="A7" s="80" t="s">
        <v>38</v>
      </c>
      <c r="B7" s="82">
        <f>Gral!D2</f>
        <v>13</v>
      </c>
      <c r="C7" s="90">
        <f>Gral!D5</f>
        <v>17</v>
      </c>
      <c r="D7" s="82">
        <f>Gral!D8</f>
        <v>7</v>
      </c>
      <c r="E7" s="82">
        <f>SUM(B7:D8)</f>
        <v>37</v>
      </c>
      <c r="F7" s="94" t="str">
        <f>IF(E7&lt;=30,"NO ACEPTABLE","ACEPTABLE")</f>
        <v>ACEPTABLE</v>
      </c>
      <c r="G7" s="92" t="s">
        <v>66</v>
      </c>
    </row>
    <row r="8" spans="1:8" ht="13.5" customHeight="1" thickBot="1" x14ac:dyDescent="0.25">
      <c r="A8" s="81"/>
      <c r="B8" s="83"/>
      <c r="C8" s="91"/>
      <c r="D8" s="83"/>
      <c r="E8" s="96"/>
      <c r="F8" s="95"/>
      <c r="G8" s="93"/>
    </row>
    <row r="9" spans="1:8" x14ac:dyDescent="0.2">
      <c r="G9" s="19"/>
    </row>
    <row r="10" spans="1:8" x14ac:dyDescent="0.2">
      <c r="F10" s="20"/>
    </row>
    <row r="11" spans="1:8" ht="22.5" customHeight="1" x14ac:dyDescent="0.2">
      <c r="A11" s="19" t="s">
        <v>43</v>
      </c>
      <c r="B11" s="46"/>
      <c r="C11" s="43"/>
      <c r="E11" s="43"/>
      <c r="F11" s="43"/>
      <c r="G11" s="43"/>
    </row>
    <row r="12" spans="1:8" ht="30" customHeight="1" x14ac:dyDescent="0.2">
      <c r="A12" s="19" t="s">
        <v>44</v>
      </c>
      <c r="B12" s="43"/>
      <c r="C12" s="43"/>
      <c r="E12" s="43"/>
      <c r="F12" s="43"/>
      <c r="G12" s="43"/>
    </row>
  </sheetData>
  <mergeCells count="16">
    <mergeCell ref="B1:E1"/>
    <mergeCell ref="E2:E4"/>
    <mergeCell ref="C7:C8"/>
    <mergeCell ref="C5:C6"/>
    <mergeCell ref="G5:G6"/>
    <mergeCell ref="G7:G8"/>
    <mergeCell ref="F5:F6"/>
    <mergeCell ref="F7:F8"/>
    <mergeCell ref="E7:E8"/>
    <mergeCell ref="E5:E6"/>
    <mergeCell ref="A5:A6"/>
    <mergeCell ref="B5:B6"/>
    <mergeCell ref="D5:D6"/>
    <mergeCell ref="A7:A8"/>
    <mergeCell ref="B7:B8"/>
    <mergeCell ref="D7:D8"/>
  </mergeCells>
  <phoneticPr fontId="5" type="noConversion"/>
  <printOptions horizontalCentered="1" verticalCentered="1"/>
  <pageMargins left="0.25" right="0.25" top="0.75" bottom="0.75" header="0.3" footer="0.3"/>
  <pageSetup paperSize="9" scale="47"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8"/>
    <pageSetUpPr fitToPage="1"/>
  </sheetPr>
  <dimension ref="A1:D12"/>
  <sheetViews>
    <sheetView zoomScale="78" zoomScaleNormal="78" workbookViewId="0">
      <pane xSplit="2" ySplit="1" topLeftCell="C2" activePane="bottomRight" state="frozen"/>
      <selection pane="topRight" activeCell="C1" sqref="C1"/>
      <selection pane="bottomLeft" activeCell="A2" sqref="A2"/>
      <selection pane="bottomRight" activeCell="F8" sqref="F8"/>
    </sheetView>
  </sheetViews>
  <sheetFormatPr baseColWidth="10" defaultColWidth="9.140625" defaultRowHeight="12.75" x14ac:dyDescent="0.2"/>
  <cols>
    <col min="1" max="1" width="74.28515625" style="69" bestFit="1" customWidth="1"/>
    <col min="2" max="2" width="8.85546875" style="70" customWidth="1"/>
    <col min="3" max="3" width="16.5703125" style="69" bestFit="1" customWidth="1"/>
    <col min="4" max="4" width="25.85546875" style="69" customWidth="1"/>
    <col min="5" max="16384" width="9.140625" style="19"/>
  </cols>
  <sheetData>
    <row r="1" spans="1:4" s="64" customFormat="1" ht="25.5" x14ac:dyDescent="0.2">
      <c r="A1" s="62" t="s">
        <v>40</v>
      </c>
      <c r="B1" s="63" t="s">
        <v>2</v>
      </c>
      <c r="C1" s="37" t="str">
        <f>Resumen!A5</f>
        <v>ELIMINA SL</v>
      </c>
      <c r="D1" s="37" t="str">
        <f>+Resumen!A7</f>
        <v>GABINET D’INTEGRACIÓ LABORAL, S.L.</v>
      </c>
    </row>
    <row r="2" spans="1:4" s="47" customFormat="1" x14ac:dyDescent="0.2">
      <c r="A2" s="76" t="s">
        <v>49</v>
      </c>
      <c r="B2" s="3">
        <f>SUM(B3:B4)</f>
        <v>20</v>
      </c>
      <c r="C2" s="1">
        <f>SUM(C3)</f>
        <v>7</v>
      </c>
      <c r="D2" s="1">
        <f>SUM(D3)</f>
        <v>13</v>
      </c>
    </row>
    <row r="3" spans="1:4" ht="89.25" x14ac:dyDescent="0.2">
      <c r="A3" s="78" t="s">
        <v>47</v>
      </c>
      <c r="B3" s="99">
        <v>20</v>
      </c>
      <c r="C3" s="101">
        <f>Desglosado!D4</f>
        <v>7</v>
      </c>
      <c r="D3" s="103">
        <f>Desglosado!F4</f>
        <v>13</v>
      </c>
    </row>
    <row r="4" spans="1:4" ht="44.25" customHeight="1" x14ac:dyDescent="0.2">
      <c r="A4" s="79" t="s">
        <v>48</v>
      </c>
      <c r="B4" s="100"/>
      <c r="C4" s="102"/>
      <c r="D4" s="104"/>
    </row>
    <row r="5" spans="1:4" ht="54.75" customHeight="1" x14ac:dyDescent="0.2">
      <c r="A5" s="77" t="s">
        <v>50</v>
      </c>
      <c r="B5" s="15">
        <f>SUM(B6:B7)</f>
        <v>20</v>
      </c>
      <c r="C5" s="22">
        <f>SUM(C6:C7)</f>
        <v>16.5</v>
      </c>
      <c r="D5" s="22">
        <f>SUM(D6:D7)</f>
        <v>17</v>
      </c>
    </row>
    <row r="6" spans="1:4" ht="33.75" customHeight="1" x14ac:dyDescent="0.2">
      <c r="A6" s="49" t="s">
        <v>46</v>
      </c>
      <c r="B6" s="30">
        <v>15</v>
      </c>
      <c r="C6" s="33">
        <f>+Desglosado!D13</f>
        <v>11.5</v>
      </c>
      <c r="D6" s="33">
        <f>+Desglosado!F13</f>
        <v>12</v>
      </c>
    </row>
    <row r="7" spans="1:4" ht="38.25" x14ac:dyDescent="0.2">
      <c r="A7" s="49" t="s">
        <v>45</v>
      </c>
      <c r="B7" s="30">
        <v>5</v>
      </c>
      <c r="C7" s="33">
        <f>+Desglosado!D12</f>
        <v>5</v>
      </c>
      <c r="D7" s="33">
        <f>+Desglosado!F12</f>
        <v>5</v>
      </c>
    </row>
    <row r="8" spans="1:4" x14ac:dyDescent="0.2">
      <c r="A8" s="2" t="s">
        <v>51</v>
      </c>
      <c r="B8" s="3">
        <f>SUM(B9)</f>
        <v>10</v>
      </c>
      <c r="C8" s="1">
        <f>+C9*$B$9/10</f>
        <v>6</v>
      </c>
      <c r="D8" s="1">
        <f>+D9*$B$9/10</f>
        <v>7</v>
      </c>
    </row>
    <row r="9" spans="1:4" ht="26.25" thickBot="1" x14ac:dyDescent="0.25">
      <c r="A9" s="49" t="s">
        <v>12</v>
      </c>
      <c r="B9" s="30">
        <v>10</v>
      </c>
      <c r="C9" s="31">
        <f>Desglosado!D16</f>
        <v>6</v>
      </c>
      <c r="D9" s="31">
        <f>Desglosado!F16</f>
        <v>7</v>
      </c>
    </row>
    <row r="10" spans="1:4" ht="13.5" thickBot="1" x14ac:dyDescent="0.25">
      <c r="A10" s="97" t="s">
        <v>5</v>
      </c>
      <c r="B10" s="98"/>
      <c r="C10" s="65">
        <f>+C2+C8+C5</f>
        <v>29.5</v>
      </c>
      <c r="D10" s="65">
        <f>+D2+D8+D5</f>
        <v>37</v>
      </c>
    </row>
    <row r="12" spans="1:4" x14ac:dyDescent="0.2">
      <c r="A12" s="66" t="s">
        <v>6</v>
      </c>
      <c r="B12" s="67"/>
      <c r="C12" s="68">
        <f>_xlfn.RANK.EQ(C10,$C$10:$D$10)</f>
        <v>2</v>
      </c>
      <c r="D12" s="68">
        <f>_xlfn.RANK.EQ(D10,$C$10:$D$10)</f>
        <v>1</v>
      </c>
    </row>
  </sheetData>
  <mergeCells count="4">
    <mergeCell ref="A10:B10"/>
    <mergeCell ref="B3:B4"/>
    <mergeCell ref="C3:C4"/>
    <mergeCell ref="D3:D4"/>
  </mergeCells>
  <phoneticPr fontId="0" type="noConversion"/>
  <conditionalFormatting sqref="C10:D10">
    <cfRule type="cellIs" dxfId="1" priority="3" stopIfTrue="1" operator="lessThan">
      <formula>60</formula>
    </cfRule>
    <cfRule type="cellIs" dxfId="0" priority="4" stopIfTrue="1" operator="greaterThanOrEqual">
      <formula>60</formula>
    </cfRule>
  </conditionalFormatting>
  <printOptions horizontalCentered="1" verticalCentered="1"/>
  <pageMargins left="0.25" right="0.25" top="0.75" bottom="0.75" header="0.3" footer="0.3"/>
  <pageSetup paperSize="8" scale="6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1"/>
  </sheetPr>
  <dimension ref="A1:G20"/>
  <sheetViews>
    <sheetView tabSelected="1" view="pageBreakPreview" zoomScale="70" zoomScaleNormal="85" zoomScaleSheetLayoutView="70" workbookViewId="0">
      <pane xSplit="3" ySplit="2" topLeftCell="D6" activePane="bottomRight" state="frozen"/>
      <selection pane="topRight" activeCell="D1" sqref="D1"/>
      <selection pane="bottomLeft" activeCell="A3" sqref="A3"/>
      <selection pane="bottomRight" activeCell="G13" sqref="G13:G14"/>
    </sheetView>
  </sheetViews>
  <sheetFormatPr baseColWidth="10" defaultColWidth="9.140625" defaultRowHeight="12.75" x14ac:dyDescent="0.2"/>
  <cols>
    <col min="1" max="1" width="36" style="10" customWidth="1"/>
    <col min="2" max="2" width="55.5703125" style="10" customWidth="1"/>
    <col min="3" max="3" width="0.140625" style="18" customWidth="1"/>
    <col min="4" max="4" width="15.28515625" style="4" customWidth="1"/>
    <col min="5" max="5" width="115.7109375" style="4" customWidth="1"/>
    <col min="6" max="6" width="15.7109375" style="4" customWidth="1"/>
    <col min="7" max="7" width="115.85546875" style="4" customWidth="1"/>
    <col min="8" max="16384" width="9.140625" style="4"/>
  </cols>
  <sheetData>
    <row r="1" spans="1:7" ht="88.5" customHeight="1" x14ac:dyDescent="0.2">
      <c r="A1" s="128" t="s">
        <v>40</v>
      </c>
      <c r="B1" s="128"/>
      <c r="C1" s="11"/>
      <c r="D1" s="129" t="str">
        <f>+Resumen!A5</f>
        <v>ELIMINA SL</v>
      </c>
      <c r="E1" s="130"/>
      <c r="F1" s="129" t="str">
        <f>Resumen!A7</f>
        <v>GABINET D’INTEGRACIÓ LABORAL, S.L.</v>
      </c>
      <c r="G1" s="130"/>
    </row>
    <row r="2" spans="1:7" ht="51" x14ac:dyDescent="0.2">
      <c r="A2" s="133" t="s">
        <v>7</v>
      </c>
      <c r="B2" s="134"/>
      <c r="C2" s="12" t="s">
        <v>2</v>
      </c>
      <c r="D2" s="13" t="s">
        <v>0</v>
      </c>
      <c r="E2" s="14" t="s">
        <v>1</v>
      </c>
      <c r="F2" s="13" t="s">
        <v>0</v>
      </c>
      <c r="G2" s="14" t="s">
        <v>1</v>
      </c>
    </row>
    <row r="3" spans="1:7" s="26" customFormat="1" x14ac:dyDescent="0.2">
      <c r="A3" s="131" t="str">
        <f>+Gral!A2</f>
        <v>1. Memoria Descriptiva (20) máximo 8 páginas</v>
      </c>
      <c r="B3" s="132"/>
      <c r="C3" s="27"/>
      <c r="D3" s="28"/>
      <c r="E3" s="75"/>
      <c r="F3" s="28"/>
      <c r="G3" s="29"/>
    </row>
    <row r="4" spans="1:7" s="73" customFormat="1" ht="86.25" customHeight="1" x14ac:dyDescent="0.2">
      <c r="A4" s="105" t="str">
        <f>Gral!A3</f>
        <v>Desglose de actuaciones: Se debe explicar, de un modo claro y conciso, cómo piensa que es la mejor manera de ejecutar los trabajos. Para ello se deberá desglosar las actuaciones en etapas secuenciales, ordenadas de una manera lógica y coherente. Para cada etapa se deberán describir los trabajos que se llevan a cabo, qué duración (tiempo de c/u de las etapas) van a tener y qué medios humanos y técnicos van a ser necesarios para llevarlos a cabo. Se deberá indicar el rendimiento de escaneo por hoja (A4, A3 y demás tamaños (en minuto - por hoja)).</v>
      </c>
      <c r="B4" s="106"/>
      <c r="C4" s="21"/>
      <c r="D4" s="122">
        <v>7</v>
      </c>
      <c r="E4" s="137" t="s">
        <v>59</v>
      </c>
      <c r="F4" s="140">
        <v>13</v>
      </c>
      <c r="G4" s="143" t="s">
        <v>60</v>
      </c>
    </row>
    <row r="5" spans="1:7" s="73" customFormat="1" ht="338.25" customHeight="1" x14ac:dyDescent="0.2">
      <c r="A5" s="115" t="str">
        <f>Gral!A4</f>
        <v xml:space="preserve">Metodología: Se valorará el contenido y la utilidad de la metodología propuesta de manera que se describan todos los trabajos a ejecutar, de forma secuencial, cronológica y lógica hasta la finalización de los mismos y los tiempos correspondientes. </v>
      </c>
      <c r="B5" s="116"/>
      <c r="C5" s="32"/>
      <c r="D5" s="123"/>
      <c r="E5" s="138"/>
      <c r="F5" s="141"/>
      <c r="G5" s="144"/>
    </row>
    <row r="6" spans="1:7" s="73" customFormat="1" ht="72" customHeight="1" x14ac:dyDescent="0.2">
      <c r="A6" s="115"/>
      <c r="B6" s="116"/>
      <c r="C6" s="32"/>
      <c r="D6" s="123"/>
      <c r="E6" s="138"/>
      <c r="F6" s="141"/>
      <c r="G6" s="144"/>
    </row>
    <row r="7" spans="1:7" s="59" customFormat="1" ht="54.75" customHeight="1" x14ac:dyDescent="0.2">
      <c r="A7" s="115"/>
      <c r="B7" s="116"/>
      <c r="C7" s="60"/>
      <c r="D7" s="123"/>
      <c r="E7" s="138"/>
      <c r="F7" s="141"/>
      <c r="G7" s="144"/>
    </row>
    <row r="8" spans="1:7" s="59" customFormat="1" ht="345" customHeight="1" x14ac:dyDescent="0.2">
      <c r="A8" s="115"/>
      <c r="B8" s="116"/>
      <c r="C8" s="61"/>
      <c r="D8" s="123"/>
      <c r="E8" s="138"/>
      <c r="F8" s="141"/>
      <c r="G8" s="144"/>
    </row>
    <row r="9" spans="1:7" s="59" customFormat="1" ht="41.25" customHeight="1" x14ac:dyDescent="0.2">
      <c r="A9" s="115"/>
      <c r="B9" s="116"/>
      <c r="C9" s="61"/>
      <c r="D9" s="123"/>
      <c r="E9" s="139"/>
      <c r="F9" s="141"/>
      <c r="G9" s="144"/>
    </row>
    <row r="10" spans="1:7" s="59" customFormat="1" ht="57" customHeight="1" x14ac:dyDescent="0.2">
      <c r="A10" s="117"/>
      <c r="B10" s="118"/>
      <c r="C10" s="61"/>
      <c r="D10" s="124"/>
      <c r="E10" s="55" t="s">
        <v>61</v>
      </c>
      <c r="F10" s="142"/>
      <c r="G10" s="74" t="s">
        <v>55</v>
      </c>
    </row>
    <row r="11" spans="1:7" ht="52.5" customHeight="1" x14ac:dyDescent="0.2">
      <c r="A11" s="120" t="str">
        <f>+Gral!A5</f>
        <v>3. Plan de Calidad (20). 5 páginas máximo: Se trata de definir el proceso del control de Calidad: qué se va a hacer como control de calidad, cómo se va a hacer y qué aspectos se contemplarán en el informe mensual del control de calidad.</v>
      </c>
      <c r="B11" s="121"/>
      <c r="C11" s="15"/>
      <c r="D11" s="28"/>
      <c r="E11" s="29"/>
      <c r="F11" s="28"/>
      <c r="G11" s="29"/>
    </row>
    <row r="12" spans="1:7" s="59" customFormat="1" ht="80.25" customHeight="1" x14ac:dyDescent="0.2">
      <c r="A12" s="119" t="s">
        <v>52</v>
      </c>
      <c r="B12" s="119"/>
      <c r="C12" s="71"/>
      <c r="D12" s="56">
        <v>5</v>
      </c>
      <c r="E12" s="50" t="s">
        <v>53</v>
      </c>
      <c r="F12" s="56">
        <v>5</v>
      </c>
      <c r="G12" s="51" t="s">
        <v>56</v>
      </c>
    </row>
    <row r="13" spans="1:7" s="59" customFormat="1" ht="354.75" customHeight="1" x14ac:dyDescent="0.2">
      <c r="A13" s="145" t="s">
        <v>65</v>
      </c>
      <c r="B13" s="146"/>
      <c r="C13" s="71"/>
      <c r="D13" s="111">
        <v>11.5</v>
      </c>
      <c r="E13" s="113" t="s">
        <v>62</v>
      </c>
      <c r="F13" s="111">
        <v>12</v>
      </c>
      <c r="G13" s="113" t="s">
        <v>67</v>
      </c>
    </row>
    <row r="14" spans="1:7" s="59" customFormat="1" ht="294.75" customHeight="1" x14ac:dyDescent="0.2">
      <c r="A14" s="147"/>
      <c r="B14" s="148"/>
      <c r="C14" s="71"/>
      <c r="D14" s="112"/>
      <c r="E14" s="114"/>
      <c r="F14" s="112"/>
      <c r="G14" s="114"/>
    </row>
    <row r="15" spans="1:7" s="26" customFormat="1" x14ac:dyDescent="0.2">
      <c r="A15" s="125" t="str">
        <f>Gral!A8</f>
        <v xml:space="preserve">Medios Técnicos (10). 2 páginas máximos </v>
      </c>
      <c r="B15" s="126"/>
      <c r="C15" s="27"/>
      <c r="D15" s="28"/>
      <c r="E15" s="29"/>
      <c r="F15" s="28"/>
      <c r="G15" s="29"/>
    </row>
    <row r="16" spans="1:7" s="73" customFormat="1" ht="37.5" customHeight="1" x14ac:dyDescent="0.2">
      <c r="A16" s="135" t="s">
        <v>54</v>
      </c>
      <c r="B16" s="136"/>
      <c r="C16" s="72"/>
      <c r="D16" s="122">
        <v>6</v>
      </c>
      <c r="E16" s="113" t="s">
        <v>63</v>
      </c>
      <c r="F16" s="122">
        <v>7</v>
      </c>
      <c r="G16" s="113" t="s">
        <v>64</v>
      </c>
    </row>
    <row r="17" spans="1:7" s="73" customFormat="1" ht="366" customHeight="1" x14ac:dyDescent="0.2">
      <c r="A17" s="107"/>
      <c r="B17" s="108"/>
      <c r="C17" s="57"/>
      <c r="D17" s="123"/>
      <c r="E17" s="127"/>
      <c r="F17" s="123"/>
      <c r="G17" s="127"/>
    </row>
    <row r="18" spans="1:7" s="73" customFormat="1" ht="52.5" customHeight="1" x14ac:dyDescent="0.2">
      <c r="A18" s="109"/>
      <c r="B18" s="110"/>
      <c r="C18" s="57"/>
      <c r="D18" s="124"/>
      <c r="E18" s="74" t="s">
        <v>58</v>
      </c>
      <c r="F18" s="124"/>
      <c r="G18" s="55" t="s">
        <v>57</v>
      </c>
    </row>
    <row r="19" spans="1:7" ht="13.5" thickBot="1" x14ac:dyDescent="0.25">
      <c r="A19" s="16"/>
      <c r="B19" s="16"/>
      <c r="C19" s="17"/>
      <c r="D19" s="34"/>
      <c r="E19" s="35"/>
      <c r="F19" s="34"/>
      <c r="G19" s="35"/>
    </row>
    <row r="20" spans="1:7" x14ac:dyDescent="0.2">
      <c r="D20" s="36" t="e">
        <f>IF(SUM(D4:D18)=SUM(Gral!C3:C4,Gral!C9,Gral!C6:C7,Gral!#REF!),"OK","MAL")</f>
        <v>#REF!</v>
      </c>
      <c r="E20" s="36"/>
      <c r="F20" s="36" t="e">
        <f>IF(SUM(F4:F18)=SUM(Gral!D3:D4,Gral!D9,Gral!D6:D7,Gral!#REF!),"OK","MAL")</f>
        <v>#REF!</v>
      </c>
      <c r="G20" s="36"/>
    </row>
  </sheetData>
  <mergeCells count="25">
    <mergeCell ref="A1:B1"/>
    <mergeCell ref="D1:E1"/>
    <mergeCell ref="F1:G1"/>
    <mergeCell ref="A3:B3"/>
    <mergeCell ref="A2:B2"/>
    <mergeCell ref="G13:G14"/>
    <mergeCell ref="A5:B10"/>
    <mergeCell ref="A12:B12"/>
    <mergeCell ref="A11:B11"/>
    <mergeCell ref="D16:D18"/>
    <mergeCell ref="F16:F18"/>
    <mergeCell ref="A15:B15"/>
    <mergeCell ref="E16:E17"/>
    <mergeCell ref="G16:G17"/>
    <mergeCell ref="A16:B16"/>
    <mergeCell ref="D4:D10"/>
    <mergeCell ref="E4:E9"/>
    <mergeCell ref="F4:F10"/>
    <mergeCell ref="G4:G9"/>
    <mergeCell ref="A13:B14"/>
    <mergeCell ref="A4:B4"/>
    <mergeCell ref="A17:B18"/>
    <mergeCell ref="D13:D14"/>
    <mergeCell ref="E13:E14"/>
    <mergeCell ref="F13:F14"/>
  </mergeCells>
  <phoneticPr fontId="0" type="noConversion"/>
  <pageMargins left="0.62992125984251968" right="3.937007874015748E-2" top="0.19685039370078741" bottom="0.15748031496062992" header="0" footer="0"/>
  <pageSetup paperSize="9" scale="22" orientation="portrait" r:id="rId1"/>
  <headerFooter alignWithMargins="0"/>
  <colBreaks count="1" manualBreakCount="1">
    <brk id="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2"/>
  <sheetViews>
    <sheetView zoomScale="115" zoomScaleNormal="115" workbookViewId="0">
      <selection activeCell="G4" sqref="G4"/>
    </sheetView>
  </sheetViews>
  <sheetFormatPr baseColWidth="10" defaultRowHeight="12.75" x14ac:dyDescent="0.2"/>
  <cols>
    <col min="2" max="2" width="29.85546875" bestFit="1" customWidth="1"/>
    <col min="3" max="3" width="4.85546875" style="43" bestFit="1" customWidth="1"/>
    <col min="4" max="4" width="19.140625" style="43" customWidth="1"/>
    <col min="5" max="5" width="24.5703125" customWidth="1"/>
    <col min="6" max="6" width="10" customWidth="1"/>
    <col min="7" max="7" width="30.85546875" bestFit="1" customWidth="1"/>
    <col min="8" max="8" width="25.85546875" customWidth="1"/>
    <col min="9" max="9" width="14.7109375" customWidth="1"/>
    <col min="10" max="10" width="18.42578125" customWidth="1"/>
  </cols>
  <sheetData>
    <row r="2" spans="2:10" x14ac:dyDescent="0.2">
      <c r="B2" s="39" t="s">
        <v>36</v>
      </c>
      <c r="C2" s="149" t="str">
        <f>Resumen!A5</f>
        <v>ELIMINA SL</v>
      </c>
      <c r="D2" s="149"/>
      <c r="E2" s="149"/>
      <c r="F2" s="149"/>
      <c r="G2" s="149" t="str">
        <f>Resumen!A7</f>
        <v>GABINET D’INTEGRACIÓ LABORAL, S.L.</v>
      </c>
      <c r="H2" s="149"/>
      <c r="I2" s="149"/>
    </row>
    <row r="3" spans="2:10" x14ac:dyDescent="0.2">
      <c r="B3" s="38" t="s">
        <v>8</v>
      </c>
      <c r="C3" s="38" t="s">
        <v>19</v>
      </c>
      <c r="D3" s="38"/>
      <c r="E3" s="38" t="s">
        <v>9</v>
      </c>
      <c r="F3" s="38" t="s">
        <v>10</v>
      </c>
      <c r="G3" s="38" t="s">
        <v>19</v>
      </c>
      <c r="H3" s="38"/>
      <c r="I3" s="38" t="s">
        <v>10</v>
      </c>
    </row>
    <row r="4" spans="2:10" ht="140.25" x14ac:dyDescent="0.2">
      <c r="B4" s="52" t="s">
        <v>31</v>
      </c>
      <c r="C4" s="53"/>
      <c r="D4" s="52" t="s">
        <v>13</v>
      </c>
      <c r="E4" s="40"/>
      <c r="F4" s="40"/>
      <c r="G4" s="54">
        <v>1</v>
      </c>
      <c r="H4" s="52" t="s">
        <v>22</v>
      </c>
      <c r="I4" s="40"/>
    </row>
    <row r="5" spans="2:10" ht="140.25" x14ac:dyDescent="0.2">
      <c r="B5" s="52" t="s">
        <v>32</v>
      </c>
      <c r="C5" s="53"/>
      <c r="D5" s="52" t="s">
        <v>14</v>
      </c>
      <c r="E5" s="40"/>
      <c r="F5" s="40"/>
      <c r="G5" s="54">
        <v>2</v>
      </c>
      <c r="H5" s="52" t="s">
        <v>21</v>
      </c>
      <c r="I5" s="40"/>
    </row>
    <row r="6" spans="2:10" ht="140.25" x14ac:dyDescent="0.2">
      <c r="B6" s="52" t="s">
        <v>33</v>
      </c>
      <c r="C6" s="53"/>
      <c r="D6" s="52" t="s">
        <v>15</v>
      </c>
      <c r="E6" s="40"/>
      <c r="F6" s="40"/>
      <c r="G6" s="54">
        <v>3</v>
      </c>
      <c r="H6" s="52" t="s">
        <v>23</v>
      </c>
      <c r="I6" s="40"/>
    </row>
    <row r="7" spans="2:10" ht="127.5" x14ac:dyDescent="0.2">
      <c r="B7" s="52"/>
      <c r="C7" s="53"/>
      <c r="D7" s="52" t="s">
        <v>16</v>
      </c>
      <c r="E7" s="40"/>
      <c r="F7" s="40"/>
      <c r="G7" s="54"/>
      <c r="H7" s="52"/>
      <c r="I7" s="40"/>
    </row>
    <row r="8" spans="2:10" ht="153" x14ac:dyDescent="0.2">
      <c r="B8" s="52" t="s">
        <v>35</v>
      </c>
      <c r="C8" s="53">
        <v>6</v>
      </c>
      <c r="D8" s="52" t="s">
        <v>17</v>
      </c>
      <c r="E8" s="40"/>
      <c r="F8" s="40"/>
      <c r="G8" s="54"/>
      <c r="H8" s="52"/>
      <c r="I8" s="40"/>
    </row>
    <row r="9" spans="2:10" ht="114.75" x14ac:dyDescent="0.2">
      <c r="B9" s="40"/>
      <c r="C9" s="53">
        <v>2</v>
      </c>
      <c r="D9" s="52" t="s">
        <v>18</v>
      </c>
      <c r="E9" s="41"/>
      <c r="F9" s="40"/>
      <c r="G9" s="54">
        <v>1</v>
      </c>
      <c r="H9" s="52" t="s">
        <v>20</v>
      </c>
      <c r="I9" s="40"/>
    </row>
    <row r="10" spans="2:10" ht="165.75" x14ac:dyDescent="0.2">
      <c r="B10" s="155" t="s">
        <v>34</v>
      </c>
      <c r="C10" s="53">
        <v>2</v>
      </c>
      <c r="D10" s="52"/>
      <c r="E10" s="40"/>
      <c r="F10" s="40"/>
      <c r="G10" s="150" t="s">
        <v>30</v>
      </c>
      <c r="H10" s="52" t="s">
        <v>24</v>
      </c>
      <c r="I10" s="40"/>
    </row>
    <row r="11" spans="2:10" ht="153" x14ac:dyDescent="0.2">
      <c r="B11" s="156"/>
      <c r="C11" s="53">
        <v>1</v>
      </c>
      <c r="D11" s="52"/>
      <c r="E11" s="40"/>
      <c r="F11" s="40"/>
      <c r="G11" s="151"/>
      <c r="H11" s="52" t="s">
        <v>25</v>
      </c>
      <c r="I11" s="40"/>
    </row>
    <row r="12" spans="2:10" ht="191.25" x14ac:dyDescent="0.2">
      <c r="B12" s="156"/>
      <c r="C12" s="53">
        <v>1</v>
      </c>
      <c r="D12" s="52"/>
      <c r="E12" s="40"/>
      <c r="F12" s="40"/>
      <c r="G12" s="152" t="s">
        <v>29</v>
      </c>
      <c r="H12" s="52" t="s">
        <v>26</v>
      </c>
      <c r="I12" s="40"/>
    </row>
    <row r="13" spans="2:10" ht="218.25" customHeight="1" x14ac:dyDescent="0.2">
      <c r="B13" s="156"/>
      <c r="C13" s="54">
        <v>2</v>
      </c>
      <c r="D13" s="52"/>
      <c r="E13" s="40"/>
      <c r="F13" s="40"/>
      <c r="G13" s="153"/>
      <c r="H13" s="52" t="s">
        <v>27</v>
      </c>
      <c r="I13" s="40"/>
      <c r="J13" s="42"/>
    </row>
    <row r="14" spans="2:10" ht="168.75" customHeight="1" x14ac:dyDescent="0.2">
      <c r="B14" s="157"/>
      <c r="C14" s="40"/>
      <c r="D14" s="52"/>
      <c r="E14" s="40"/>
      <c r="F14" s="40"/>
      <c r="G14" s="154"/>
      <c r="H14" s="52" t="s">
        <v>28</v>
      </c>
      <c r="I14" s="40"/>
    </row>
    <row r="15" spans="2:10" x14ac:dyDescent="0.2">
      <c r="B15" s="44"/>
    </row>
    <row r="16" spans="2:10" x14ac:dyDescent="0.2">
      <c r="B16" s="45"/>
    </row>
    <row r="22" spans="10:10" x14ac:dyDescent="0.2">
      <c r="J22" s="26"/>
    </row>
  </sheetData>
  <mergeCells count="5">
    <mergeCell ref="G2:I2"/>
    <mergeCell ref="G10:G11"/>
    <mergeCell ref="G12:G14"/>
    <mergeCell ref="B10:B14"/>
    <mergeCell ref="C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Resumen</vt:lpstr>
      <vt:lpstr>Gral</vt:lpstr>
      <vt:lpstr>Desglosado</vt:lpstr>
      <vt:lpstr>comparativa</vt:lpstr>
      <vt:lpstr>Resumen!Área_de_impresión</vt:lpstr>
      <vt:lpstr>Desglosado!Títulos_a_imprimir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Pedro Batlle Planells</cp:lastModifiedBy>
  <cp:lastPrinted>2016-05-31T10:08:11Z</cp:lastPrinted>
  <dcterms:created xsi:type="dcterms:W3CDTF">1996-11-27T10:00:04Z</dcterms:created>
  <dcterms:modified xsi:type="dcterms:W3CDTF">2023-10-24T10:57:57Z</dcterms:modified>
</cp:coreProperties>
</file>