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1490" windowHeight="873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15" i="1" l="1"/>
  <c r="E15" i="1"/>
  <c r="G14" i="1"/>
  <c r="E14" i="1"/>
  <c r="G13" i="1"/>
  <c r="E13" i="1"/>
  <c r="G16" i="1" l="1"/>
  <c r="F18" i="1" s="1"/>
  <c r="E16" i="1"/>
</calcChain>
</file>

<file path=xl/sharedStrings.xml><?xml version="1.0" encoding="utf-8"?>
<sst xmlns="http://schemas.openxmlformats.org/spreadsheetml/2006/main" count="18" uniqueCount="18">
  <si>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</si>
  <si>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</si>
  <si>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</si>
  <si>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</si>
  <si>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</si>
  <si>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</si>
  <si>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</si>
  <si>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</si>
  <si>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</si>
  <si>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</si>
  <si>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</si>
  <si>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</si>
  <si>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CALZADO</t>
  </si>
  <si>
    <t>Botas 03 6"</t>
  </si>
  <si>
    <t>Botas 03 8"</t>
  </si>
  <si>
    <t>Zapatos</t>
  </si>
  <si>
    <t>SUMINISTRO DE CALZADO PARA EL PERSONAL DE LA AUTORIDAD PORTUARIA DE BALEARES EN LOS PUERTOS DE PALMA, ALCUDIA, MAÓ, EIVISSA Y LA SAVINA</t>
  </si>
  <si>
    <t>Expediente E23-0084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</si>
</sst>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</fills>
  <borders count="4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 applyFont="1" applyAlignment="1"/>
    <xf numFmtId="0" fontId="3" fillId="0" borderId="0" xfId="0" applyFont="1"/>
    <xf numFmtId="0" fontId="3" fillId="2" borderId="10" xfId="0" applyFont="1" applyFill="1" applyBorder="1"/>
    <xf numFmtId="0" fontId="3" fillId="2" borderId="11" xfId="0" applyFont="1" applyFill="1" applyBorder="1"/>
    <xf numFmtId="0" fontId="3" fillId="2" borderId="12" xfId="0" applyFont="1" applyFill="1" applyBorder="1"/>
    <xf numFmtId="0" fontId="3" fillId="2" borderId="13" xfId="0" applyFont="1" applyFill="1" applyBorder="1"/>
    <xf numFmtId="0" fontId="3" fillId="2" borderId="14" xfId="0" applyFont="1" applyFill="1" applyBorder="1"/>
    <xf numFmtId="0" fontId="3" fillId="2" borderId="15" xfId="0" applyFont="1" applyFill="1" applyBorder="1"/>
    <xf numFmtId="0" fontId="3" fillId="2" borderId="26" xfId="0" applyFont="1" applyFill="1" applyBorder="1"/>
    <xf numFmtId="0" fontId="3" fillId="2" borderId="27" xfId="0" applyFont="1" applyFill="1" applyBorder="1"/>
    <xf numFmtId="0" fontId="3" fillId="2" borderId="28" xfId="0" applyFont="1" applyFill="1" applyBorder="1"/>
    <xf numFmtId="0" fontId="9" fillId="2" borderId="29" xfId="0" applyFont="1" applyFill="1" applyBorder="1" applyAlignment="1">
      <alignment vertical="center" wrapText="1"/>
    </xf>
    <xf numFmtId="0" fontId="9" fillId="2" borderId="29" xfId="0" applyFont="1" applyFill="1" applyBorder="1" applyAlignment="1">
      <alignment horizontal="center" vertical="center" wrapText="1"/>
    </xf>
    <xf numFmtId="4" fontId="10" fillId="0" borderId="0" xfId="0" applyNumberFormat="1" applyFont="1" applyAlignment="1">
      <alignment vertical="top"/>
    </xf>
    <xf numFmtId="0" fontId="11" fillId="4" borderId="30" xfId="0" applyFont="1" applyFill="1" applyBorder="1" applyAlignment="1">
      <alignment horizontal="center" vertical="center" wrapText="1"/>
    </xf>
    <xf numFmtId="0" fontId="12" fillId="4" borderId="31" xfId="0" applyFont="1" applyFill="1" applyBorder="1" applyAlignment="1">
      <alignment vertical="center" wrapText="1"/>
    </xf>
    <xf numFmtId="2" fontId="11" fillId="4" borderId="31" xfId="0" applyNumberFormat="1" applyFont="1" applyFill="1" applyBorder="1" applyAlignment="1">
      <alignment vertical="center" wrapText="1"/>
    </xf>
    <xf numFmtId="164" fontId="11" fillId="4" borderId="31" xfId="0" applyNumberFormat="1" applyFont="1" applyFill="1" applyBorder="1" applyAlignment="1">
      <alignment vertical="center" wrapText="1"/>
    </xf>
    <xf numFmtId="164" fontId="11" fillId="4" borderId="32" xfId="0" applyNumberFormat="1" applyFont="1" applyFill="1" applyBorder="1" applyAlignment="1">
      <alignment vertical="center" wrapText="1"/>
    </xf>
    <xf numFmtId="0" fontId="11" fillId="2" borderId="30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vertical="center" wrapText="1"/>
    </xf>
    <xf numFmtId="2" fontId="11" fillId="2" borderId="31" xfId="0" applyNumberFormat="1" applyFont="1" applyFill="1" applyBorder="1" applyAlignment="1">
      <alignment vertical="center" wrapText="1"/>
    </xf>
    <xf numFmtId="164" fontId="11" fillId="2" borderId="31" xfId="0" applyNumberFormat="1" applyFont="1" applyFill="1" applyBorder="1" applyAlignment="1">
      <alignment vertical="center" wrapText="1"/>
    </xf>
    <xf numFmtId="164" fontId="11" fillId="3" borderId="31" xfId="0" applyNumberFormat="1" applyFont="1" applyFill="1" applyBorder="1" applyAlignment="1">
      <alignment vertical="center" wrapText="1"/>
    </xf>
    <xf numFmtId="164" fontId="11" fillId="2" borderId="32" xfId="0" applyNumberFormat="1" applyFont="1" applyFill="1" applyBorder="1" applyAlignment="1">
      <alignment vertical="center" wrapText="1"/>
    </xf>
    <xf numFmtId="0" fontId="13" fillId="2" borderId="11" xfId="0" applyFont="1" applyFill="1" applyBorder="1" applyAlignment="1">
      <alignment vertical="center" wrapText="1"/>
    </xf>
    <xf numFmtId="0" fontId="13" fillId="2" borderId="33" xfId="0" applyFont="1" applyFill="1" applyBorder="1" applyAlignment="1">
      <alignment vertical="center" wrapText="1"/>
    </xf>
    <xf numFmtId="164" fontId="12" fillId="2" borderId="34" xfId="0" applyNumberFormat="1" applyFont="1" applyFill="1" applyBorder="1" applyAlignment="1">
      <alignment vertical="center" wrapText="1"/>
    </xf>
    <xf numFmtId="0" fontId="13" fillId="2" borderId="35" xfId="0" applyFont="1" applyFill="1" applyBorder="1" applyAlignment="1">
      <alignment vertical="center" wrapText="1"/>
    </xf>
    <xf numFmtId="164" fontId="12" fillId="5" borderId="36" xfId="0" applyNumberFormat="1" applyFont="1" applyFill="1" applyBorder="1" applyAlignment="1">
      <alignment vertical="center" wrapText="1"/>
    </xf>
    <xf numFmtId="49" fontId="10" fillId="0" borderId="0" xfId="0" applyNumberFormat="1" applyFont="1" applyAlignment="1">
      <alignment vertical="top" wrapText="1"/>
    </xf>
    <xf numFmtId="0" fontId="3" fillId="2" borderId="14" xfId="0" applyFont="1" applyFill="1" applyBorder="1" applyAlignment="1">
      <alignment horizontal="center" wrapText="1"/>
    </xf>
    <xf numFmtId="0" fontId="8" fillId="2" borderId="16" xfId="0" applyFont="1" applyFill="1" applyBorder="1" applyAlignment="1">
      <alignment horizontal="center" vertical="center" wrapText="1"/>
    </xf>
    <xf numFmtId="0" fontId="2" fillId="0" borderId="17" xfId="0" applyFont="1" applyBorder="1"/>
    <xf numFmtId="0" fontId="2" fillId="0" borderId="21" xfId="0" applyFont="1" applyBorder="1"/>
    <xf numFmtId="0" fontId="2" fillId="0" borderId="22" xfId="0" applyFont="1" applyBorder="1"/>
    <xf numFmtId="0" fontId="14" fillId="2" borderId="37" xfId="0" applyFont="1" applyFill="1" applyBorder="1" applyAlignment="1">
      <alignment horizontal="right" vertical="center" wrapText="1"/>
    </xf>
    <xf numFmtId="0" fontId="2" fillId="0" borderId="5" xfId="0" applyFont="1" applyBorder="1"/>
    <xf numFmtId="0" fontId="2" fillId="0" borderId="38" xfId="0" applyFont="1" applyBorder="1"/>
    <xf numFmtId="164" fontId="15" fillId="6" borderId="39" xfId="0" applyNumberFormat="1" applyFont="1" applyFill="1" applyBorder="1" applyAlignment="1">
      <alignment horizontal="center" vertical="center" wrapText="1"/>
    </xf>
    <xf numFmtId="0" fontId="2" fillId="0" borderId="40" xfId="0" applyFont="1" applyBorder="1"/>
    <xf numFmtId="0" fontId="1" fillId="2" borderId="1" xfId="0" applyFont="1" applyFill="1" applyBorder="1" applyAlignment="1">
      <alignment horizont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6" xfId="0" applyFont="1" applyBorder="1"/>
    <xf numFmtId="0" fontId="5" fillId="2" borderId="7" xfId="0" applyFont="1" applyFill="1" applyBorder="1" applyAlignment="1">
      <alignment horizontal="center" vertical="top" wrapText="1"/>
    </xf>
    <xf numFmtId="0" fontId="2" fillId="0" borderId="8" xfId="0" applyFont="1" applyBorder="1"/>
    <xf numFmtId="0" fontId="2" fillId="0" borderId="9" xfId="0" applyFont="1" applyBorder="1"/>
    <xf numFmtId="0" fontId="6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20" xfId="0" applyFont="1" applyBorder="1"/>
    <xf numFmtId="0" fontId="2" fillId="0" borderId="23" xfId="0" applyFont="1" applyBorder="1"/>
    <xf numFmtId="0" fontId="2" fillId="0" borderId="24" xfId="0" applyFont="1" applyBorder="1"/>
    <xf numFmtId="0" fontId="2" fillId="0" borderId="25" xfId="0" applyFont="1" applyBorder="1"/>
    <xf numFmtId="0" fontId="4" fillId="2" borderId="21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29"/>
  <sheetViews>
    <sheetView tabSelected="1" workbookViewId="0">
      <selection activeCell="D25" sqref="D25"/>
    </sheetView>
  </sheetViews>
  <sheetFormatPr baseColWidth="10" defaultColWidth="14.42578125" defaultRowHeight="15" customHeight="1" x14ac:dyDescent="0.25"/>
  <cols>
    <col min="1" max="1" width="7.7109375" customWidth="1"/>
    <col min="2" max="2" width="38.140625" customWidth="1"/>
    <col min="3" max="5" width="14.5703125" customWidth="1"/>
    <col min="6" max="6" width="19.7109375" customWidth="1"/>
    <col min="7" max="7" width="26.5703125" customWidth="1"/>
    <col min="8" max="26" width="11.42578125" customWidth="1"/>
  </cols>
  <sheetData>
    <row r="1" spans="1:26" ht="15" customHeight="1" x14ac:dyDescent="0.25">
      <c r="A1" s="41" t="s">
        <v>0</v>
      </c>
      <c r="B1" s="42"/>
      <c r="C1" s="42"/>
      <c r="D1" s="42"/>
      <c r="E1" s="42"/>
      <c r="F1" s="42"/>
      <c r="G1" s="4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0" customHeight="1" x14ac:dyDescent="0.25">
      <c r="A2" s="56" t="s">
        <v>16</v>
      </c>
      <c r="B2" s="57"/>
      <c r="C2" s="57"/>
      <c r="D2" s="57"/>
      <c r="E2" s="57"/>
      <c r="F2" s="57"/>
      <c r="G2" s="58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25">
      <c r="A3" s="45" t="s">
        <v>17</v>
      </c>
      <c r="B3" s="46"/>
      <c r="C3" s="46"/>
      <c r="D3" s="46"/>
      <c r="E3" s="46"/>
      <c r="F3" s="46"/>
      <c r="G3" s="4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2"/>
      <c r="B4" s="3"/>
      <c r="C4" s="3"/>
      <c r="D4" s="3"/>
      <c r="E4" s="3"/>
      <c r="F4" s="3"/>
      <c r="G4" s="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5">
      <c r="A5" s="48" t="s">
        <v>1</v>
      </c>
      <c r="B5" s="37"/>
      <c r="C5" s="37"/>
      <c r="D5" s="37"/>
      <c r="E5" s="37"/>
      <c r="F5" s="37"/>
      <c r="G5" s="44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49" t="s">
        <v>2</v>
      </c>
      <c r="B6" s="37"/>
      <c r="C6" s="37"/>
      <c r="D6" s="37"/>
      <c r="E6" s="37"/>
      <c r="F6" s="37"/>
      <c r="G6" s="4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5"/>
      <c r="B7" s="6"/>
      <c r="C7" s="6"/>
      <c r="D7" s="6"/>
      <c r="E7" s="6"/>
      <c r="F7" s="6"/>
      <c r="G7" s="7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25">
      <c r="A8" s="32" t="s">
        <v>3</v>
      </c>
      <c r="B8" s="33"/>
      <c r="C8" s="50"/>
      <c r="D8" s="51"/>
      <c r="E8" s="51"/>
      <c r="F8" s="51"/>
      <c r="G8" s="52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25">
      <c r="A9" s="34"/>
      <c r="B9" s="35"/>
      <c r="C9" s="53"/>
      <c r="D9" s="54"/>
      <c r="E9" s="54"/>
      <c r="F9" s="54"/>
      <c r="G9" s="55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5">
      <c r="A10" s="8"/>
      <c r="B10" s="9"/>
      <c r="C10" s="9"/>
      <c r="D10" s="9"/>
      <c r="E10" s="9"/>
      <c r="F10" s="9"/>
      <c r="G10" s="1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11" t="s">
        <v>4</v>
      </c>
      <c r="B11" s="11" t="s">
        <v>5</v>
      </c>
      <c r="C11" s="12" t="s">
        <v>6</v>
      </c>
      <c r="D11" s="12" t="s">
        <v>7</v>
      </c>
      <c r="E11" s="12" t="s">
        <v>8</v>
      </c>
      <c r="F11" s="12" t="s">
        <v>9</v>
      </c>
      <c r="G11" s="12" t="s">
        <v>10</v>
      </c>
      <c r="H11" s="1"/>
      <c r="I11" s="1"/>
      <c r="J11" s="1"/>
      <c r="K11" s="13"/>
      <c r="L11" s="1"/>
      <c r="M11" s="13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14">
        <v>1</v>
      </c>
      <c r="B12" s="15" t="s">
        <v>12</v>
      </c>
      <c r="C12" s="16"/>
      <c r="D12" s="17"/>
      <c r="E12" s="17"/>
      <c r="F12" s="17"/>
      <c r="G12" s="18"/>
      <c r="H12" s="1"/>
      <c r="I12" s="1"/>
      <c r="J12" s="1"/>
      <c r="K12" s="13"/>
      <c r="L12" s="1"/>
      <c r="M12" s="1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19">
        <v>2220</v>
      </c>
      <c r="B13" s="20" t="s">
        <v>13</v>
      </c>
      <c r="C13" s="21">
        <v>40</v>
      </c>
      <c r="D13" s="22">
        <v>92</v>
      </c>
      <c r="E13" s="22">
        <f t="shared" ref="E13:E15" si="0">ROUND(C13*D13,2)</f>
        <v>3680</v>
      </c>
      <c r="F13" s="23"/>
      <c r="G13" s="24">
        <f t="shared" ref="G13:G15" si="1">IF(F13&gt;D13,F13/0,ROUND(C13*F13,2))</f>
        <v>0</v>
      </c>
      <c r="H13" s="1"/>
      <c r="I13" s="1"/>
      <c r="J13" s="1"/>
      <c r="K13" s="13"/>
      <c r="L13" s="1"/>
      <c r="M13" s="13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9">
        <v>2221</v>
      </c>
      <c r="B14" s="20" t="s">
        <v>14</v>
      </c>
      <c r="C14" s="21">
        <v>28</v>
      </c>
      <c r="D14" s="22">
        <v>100</v>
      </c>
      <c r="E14" s="22">
        <f t="shared" si="0"/>
        <v>2800</v>
      </c>
      <c r="F14" s="23"/>
      <c r="G14" s="24">
        <f t="shared" si="1"/>
        <v>0</v>
      </c>
      <c r="H14" s="1"/>
      <c r="I14" s="1"/>
      <c r="J14" s="1"/>
      <c r="K14" s="13"/>
      <c r="L14" s="1"/>
      <c r="M14" s="1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9">
        <v>2222</v>
      </c>
      <c r="B15" s="20" t="s">
        <v>15</v>
      </c>
      <c r="C15" s="21">
        <v>100</v>
      </c>
      <c r="D15" s="22">
        <v>85</v>
      </c>
      <c r="E15" s="22">
        <f t="shared" si="0"/>
        <v>8500</v>
      </c>
      <c r="F15" s="23"/>
      <c r="G15" s="24">
        <f t="shared" si="1"/>
        <v>0</v>
      </c>
      <c r="H15" s="1"/>
      <c r="I15" s="1"/>
      <c r="J15" s="1"/>
      <c r="K15" s="13"/>
      <c r="L15" s="1"/>
      <c r="M15" s="1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9.5" customHeight="1" x14ac:dyDescent="0.25">
      <c r="A16" s="25"/>
      <c r="B16" s="25"/>
      <c r="C16" s="25"/>
      <c r="D16" s="26"/>
      <c r="E16" s="27">
        <f>SUM(E12:E15)</f>
        <v>14980</v>
      </c>
      <c r="F16" s="28"/>
      <c r="G16" s="29">
        <f>IF(SUM(G12:G15)=10000,0,SUM(G12:G15))</f>
        <v>0</v>
      </c>
      <c r="H16" s="1"/>
      <c r="I16" s="1"/>
      <c r="J16" s="1"/>
      <c r="K16" s="30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31"/>
      <c r="B17" s="31"/>
      <c r="C17" s="31"/>
      <c r="D17" s="31"/>
      <c r="E17" s="31"/>
      <c r="F17" s="31"/>
      <c r="G17" s="3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36" t="s">
        <v>11</v>
      </c>
      <c r="B18" s="37"/>
      <c r="C18" s="37"/>
      <c r="D18" s="37"/>
      <c r="E18" s="38"/>
      <c r="F18" s="39">
        <f>IF(G16&lt;=130590.03,G16,"ERROR: Límite superado")</f>
        <v>0</v>
      </c>
      <c r="G18" s="40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</sheetData>
  <mergeCells count="9">
    <mergeCell ref="A8:B9"/>
    <mergeCell ref="A18:E18"/>
    <mergeCell ref="F18:G18"/>
    <mergeCell ref="A1:G1"/>
    <mergeCell ref="A2:G2"/>
    <mergeCell ref="A3:G3"/>
    <mergeCell ref="A5:G5"/>
    <mergeCell ref="A6:G6"/>
    <mergeCell ref="C8:G9"/>
  </mergeCells>
  <pageMargins left="0.11811023622047245" right="0.11811023622047245" top="1.3779527559055118" bottom="0.98425196850393704" header="0" footer="0"/>
  <pageSetup paperSize="9" orientation="landscape" r:id="rId1"/>
  <headerFooter>
    <oddFooter>&amp;C&amp;P de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Fontanals Balcells, Núria</cp:lastModifiedBy>
  <cp:lastPrinted>2023-08-21T11:45:03Z</cp:lastPrinted>
  <dcterms:created xsi:type="dcterms:W3CDTF">2019-12-12T10:58:27Z</dcterms:created>
  <dcterms:modified xsi:type="dcterms:W3CDTF">2023-08-21T11:46:40Z</dcterms:modified>
</cp:coreProperties>
</file>