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23256" windowHeight="13176"/>
  </bookViews>
  <sheets>
    <sheet name="Hoja1" sheetId="1" r:id="rId1"/>
    <sheet name="Hoja2" sheetId="2" r:id="rId2"/>
    <sheet name="Hoja3" sheetId="3" r:id="rId3"/>
  </sheets>
  <calcPr calcId="145621"/>
  <customWorkbookViews>
    <customWorkbookView name="Chus Vegas Alonso - Vista personalizada" guid="{501AF881-268D-48DD-A3E6-600C67B6F1B9}" mergeInterval="0" personalView="1" xWindow="10" yWindow="39" windowWidth="2540" windowHeight="1114" activeSheetId="1"/>
  </customWorkbookViews>
</workbook>
</file>

<file path=xl/calcChain.xml><?xml version="1.0" encoding="utf-8"?>
<calcChain xmlns="http://schemas.openxmlformats.org/spreadsheetml/2006/main">
  <c r="H23" i="1" l="1"/>
  <c r="E43" i="1" l="1"/>
  <c r="G42" i="1"/>
  <c r="G43" i="1" s="1"/>
  <c r="F46" i="1" s="1"/>
  <c r="E42" i="1"/>
  <c r="G38" i="1"/>
  <c r="G37" i="1"/>
  <c r="E38" i="1"/>
  <c r="E37" i="1"/>
  <c r="G34" i="1"/>
  <c r="G33" i="1"/>
  <c r="E34" i="1"/>
  <c r="E33" i="1"/>
  <c r="G30" i="1"/>
  <c r="G29" i="1"/>
  <c r="E30" i="1"/>
  <c r="E29" i="1"/>
  <c r="G26" i="1"/>
  <c r="G25" i="1"/>
  <c r="E26" i="1"/>
  <c r="E25" i="1"/>
  <c r="E22" i="1"/>
  <c r="G22" i="1"/>
  <c r="G21" i="1"/>
  <c r="E21" i="1"/>
  <c r="G18" i="1"/>
  <c r="G19" i="1"/>
  <c r="E18" i="1"/>
  <c r="E19" i="1"/>
  <c r="G17" i="1"/>
  <c r="E17" i="1"/>
  <c r="G15" i="1"/>
  <c r="E15" i="1"/>
</calcChain>
</file>

<file path=xl/sharedStrings.xml><?xml version="1.0" encoding="utf-8"?>
<sst xmlns="http://schemas.openxmlformats.org/spreadsheetml/2006/main" count="58" uniqueCount="57">
  <si>
    <t>“ORGANIZACIÓN DE LAS VII JORNADAS TIC DEL SISTEMA PORTUARIO EN EL PUERTO DE PALMA”</t>
  </si>
  <si>
    <t>No.</t>
  </si>
  <si>
    <t>Descripción</t>
  </si>
  <si>
    <t xml:space="preserve"> Cantidad </t>
  </si>
  <si>
    <t xml:space="preserve"> Precio Unitario </t>
  </si>
  <si>
    <t xml:space="preserve">Servicio de catering (Comidas) </t>
  </si>
  <si>
    <t>1.1</t>
  </si>
  <si>
    <t>Servicio de catering día 1</t>
  </si>
  <si>
    <t>1.1.1</t>
  </si>
  <si>
    <t>1.2</t>
  </si>
  <si>
    <t>Servicio de catering (Comidas) día 2.</t>
  </si>
  <si>
    <t>1.2.1</t>
  </si>
  <si>
    <t>1.2.2</t>
  </si>
  <si>
    <t>Almuerzo día 2: Incluye entrantes y plato principal a base de arroz o fideuá, más postre, café y copa.</t>
  </si>
  <si>
    <t>1.2.3</t>
  </si>
  <si>
    <t>Cena: Menú degustación de varios platos o bien entrantes y segundo plato a elegir, postre, café y copa.</t>
  </si>
  <si>
    <t>1.3</t>
  </si>
  <si>
    <t>Servicio de catering (Comidas) día 3.</t>
  </si>
  <si>
    <t>1.3.1</t>
  </si>
  <si>
    <t>1.3.2</t>
  </si>
  <si>
    <t>Obsequios a los participantes y ponentes</t>
  </si>
  <si>
    <t>2.1</t>
  </si>
  <si>
    <t>Obsequios para participantes de las Jornadas.</t>
  </si>
  <si>
    <t> 2.2</t>
  </si>
  <si>
    <t> Obsequios para ponentes de las Jornadas.</t>
  </si>
  <si>
    <t>Material de papelería para las Jornadas y edición de vídeo y fotos</t>
  </si>
  <si>
    <t>3.1</t>
  </si>
  <si>
    <t>3.2</t>
  </si>
  <si>
    <t>Edición de fotos y vídeo.</t>
  </si>
  <si>
    <t>4.1</t>
  </si>
  <si>
    <t>Contratación de actividades lúdicas o artísticas.</t>
  </si>
  <si>
    <t>4.2</t>
  </si>
  <si>
    <t>Alojamiento de los Ponentes</t>
  </si>
  <si>
    <t>5.1</t>
  </si>
  <si>
    <t>Primera noche Alojamiento y Desayuno</t>
  </si>
  <si>
    <t>5.2</t>
  </si>
  <si>
    <t>Segunda noche Alojamiento y Desayuno</t>
  </si>
  <si>
    <t>Gastos de gestión</t>
  </si>
  <si>
    <t>6.1</t>
  </si>
  <si>
    <t>Gestión de las Jornadas: Incluye la gestión, organización de las Jornadas, contratación de los diferentes servicios y suministros, honorarios del equipo adscrito y sus medios auxiliares, según se describe en el punto 5 del Pliego Técnico.</t>
  </si>
  <si>
    <t xml:space="preserve"> </t>
  </si>
  <si>
    <r>
      <t xml:space="preserve">Cóctel de bienvenida día 1: Cena a base de aperitivos o tapas frías y calientes a modo de </t>
    </r>
    <r>
      <rPr>
        <i/>
        <sz val="11"/>
        <rFont val="Calibri"/>
        <family val="2"/>
      </rPr>
      <t>finger food</t>
    </r>
    <r>
      <rPr>
        <sz val="11"/>
        <rFont val="Calibri"/>
        <family val="2"/>
      </rPr>
      <t>. Preferentemente con productos típicos de las Islas.</t>
    </r>
  </si>
  <si>
    <r>
      <t>Coffee Break</t>
    </r>
    <r>
      <rPr>
        <sz val="11"/>
        <rFont val="Calibri"/>
        <family val="2"/>
      </rPr>
      <t>: Cafés, infusiones, aguas, zumos con pastas, bollería y bocadillos.</t>
    </r>
  </si>
  <si>
    <r>
      <t xml:space="preserve">Almuerzo día 3: A base de aperitivos o tapas frías y calientes a modo de </t>
    </r>
    <r>
      <rPr>
        <i/>
        <sz val="11"/>
        <rFont val="Calibri"/>
        <family val="2"/>
      </rPr>
      <t>finger food</t>
    </r>
    <r>
      <rPr>
        <sz val="11"/>
        <rFont val="Calibri"/>
        <family val="2"/>
      </rPr>
      <t>. Preferentemente con productos típicos de las Islas.</t>
    </r>
  </si>
  <si>
    <r>
      <t xml:space="preserve">Carteles, identificadores, </t>
    </r>
    <r>
      <rPr>
        <i/>
        <sz val="11"/>
        <rFont val="Calibri"/>
        <family val="2"/>
      </rPr>
      <t>merchandising</t>
    </r>
    <r>
      <rPr>
        <sz val="11"/>
        <rFont val="Calibri"/>
        <family val="2"/>
      </rPr>
      <t>, lonas, etc.</t>
    </r>
  </si>
  <si>
    <r>
      <t xml:space="preserve">Contratación de actividades lúdicas o artísticas y </t>
    </r>
    <r>
      <rPr>
        <b/>
        <i/>
        <sz val="11"/>
        <rFont val="Calibri"/>
        <family val="2"/>
      </rPr>
      <t>atrezzo</t>
    </r>
    <r>
      <rPr>
        <b/>
        <sz val="11"/>
        <rFont val="Calibri"/>
        <family val="2"/>
      </rPr>
      <t xml:space="preserve"> del espacio</t>
    </r>
  </si>
  <si>
    <r>
      <t>Atrezzo</t>
    </r>
    <r>
      <rPr>
        <sz val="11"/>
        <rFont val="Calibri"/>
        <family val="2"/>
      </rPr>
      <t xml:space="preserve"> del espacio, así como el alquiler de mobiliario, si procede.</t>
    </r>
  </si>
  <si>
    <t>Plantilla de autocálculo para la presentación de ofertas al expediente de</t>
  </si>
  <si>
    <t>PROPOSICIÓN ECONÓMICA</t>
  </si>
  <si>
    <t>Rellene únicamente las celdas en blanco</t>
  </si>
  <si>
    <t>EMPRESA LICITADORA</t>
  </si>
  <si>
    <t>Importe licitación</t>
  </si>
  <si>
    <t>Precio ofertado</t>
  </si>
  <si>
    <t>Importe ofertado</t>
  </si>
  <si>
    <t>TOTAL PROPOSICIÓN ECONÓMICA DEL LICITADOR (sin IVA):</t>
  </si>
  <si>
    <r>
      <t xml:space="preserve">ATENCIÓN: esta es la cifra a introducir en la plataforma de contratación   </t>
    </r>
    <r>
      <rPr>
        <b/>
        <sz val="16"/>
        <color rgb="FFFF0000"/>
        <rFont val="ZapfDingbats"/>
        <family val="5"/>
        <charset val="2"/>
      </rPr>
      <t>ä</t>
    </r>
    <r>
      <rPr>
        <sz val="10"/>
        <color rgb="FFFF0000"/>
        <rFont val="ZapfDingbats"/>
        <family val="5"/>
        <charset val="2"/>
      </rPr>
      <t xml:space="preserve">    </t>
    </r>
  </si>
  <si>
    <t>Expediente E24-0047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</si>
</sst>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1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  <font>
      <b/>
      <sz val="16"/>
      <name val="Calibri"/>
      <family val="2"/>
    </font>
    <font>
      <b/>
      <sz val="18"/>
      <name val="Calibri"/>
      <family val="2"/>
    </font>
    <font>
      <i/>
      <sz val="11"/>
      <color rgb="FFFF0000"/>
      <name val="Calibri"/>
      <family val="2"/>
    </font>
    <font>
      <sz val="10"/>
      <color rgb="FFFF0000"/>
      <name val="Times New Roman"/>
      <family val="1"/>
    </font>
    <font>
      <b/>
      <sz val="16"/>
      <color rgb="FFFF0000"/>
      <name val="ZapfDingbats"/>
      <family val="5"/>
      <charset val="2"/>
    </font>
    <font>
      <sz val="10"/>
      <color rgb="FFFF0000"/>
      <name val="ZapfDingbats"/>
      <family val="5"/>
      <charset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165" fontId="4" fillId="0" borderId="13" xfId="0" applyNumberFormat="1" applyFont="1" applyFill="1" applyBorder="1" applyAlignment="1" applyProtection="1">
      <alignment horizontal="right" vertical="center"/>
      <protection locked="0"/>
    </xf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164" fontId="1" fillId="2" borderId="2" xfId="0" applyNumberFormat="1" applyFont="1" applyFill="1" applyBorder="1" applyAlignment="1" applyProtection="1">
      <alignment horizontal="right" vertical="center" wrapText="1"/>
    </xf>
    <xf numFmtId="165" fontId="1" fillId="2" borderId="2" xfId="0" applyNumberFormat="1" applyFont="1" applyFill="1" applyBorder="1" applyAlignment="1" applyProtection="1">
      <alignment horizontal="right" vertical="center" wrapText="1"/>
    </xf>
    <xf numFmtId="0" fontId="1" fillId="2" borderId="2" xfId="0" applyFont="1" applyFill="1" applyBorder="1" applyAlignment="1" applyProtection="1">
      <alignment horizontal="right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164" fontId="12" fillId="2" borderId="0" xfId="0" applyNumberFormat="1" applyFont="1" applyFill="1" applyBorder="1" applyAlignment="1" applyProtection="1">
      <alignment horizontal="right" vertical="center" wrapText="1"/>
    </xf>
    <xf numFmtId="165" fontId="12" fillId="2" borderId="0" xfId="0" applyNumberFormat="1" applyFont="1" applyFill="1" applyBorder="1" applyAlignment="1" applyProtection="1">
      <alignment horizontal="right" vertical="center" wrapText="1"/>
    </xf>
    <xf numFmtId="0" fontId="12" fillId="2" borderId="0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vertical="center"/>
    </xf>
    <xf numFmtId="0" fontId="3" fillId="2" borderId="0" xfId="0" applyFont="1" applyFill="1" applyBorder="1" applyProtection="1"/>
    <xf numFmtId="164" fontId="3" fillId="2" borderId="0" xfId="0" applyNumberFormat="1" applyFont="1" applyFill="1" applyBorder="1" applyAlignment="1" applyProtection="1">
      <alignment horizontal="right"/>
    </xf>
    <xf numFmtId="165" fontId="3" fillId="2" borderId="0" xfId="0" applyNumberFormat="1" applyFont="1" applyFill="1" applyBorder="1" applyAlignment="1" applyProtection="1">
      <alignment horizontal="right"/>
    </xf>
    <xf numFmtId="0" fontId="3" fillId="2" borderId="0" xfId="0" applyFont="1" applyFill="1" applyBorder="1" applyAlignment="1" applyProtection="1">
      <alignment horizontal="right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164" fontId="1" fillId="2" borderId="11" xfId="0" applyNumberFormat="1" applyFont="1" applyFill="1" applyBorder="1" applyAlignment="1" applyProtection="1">
      <alignment horizontal="center" vertical="center" wrapText="1"/>
    </xf>
    <xf numFmtId="165" fontId="1" fillId="2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1" fillId="2" borderId="16" xfId="0" applyFont="1" applyFill="1" applyBorder="1" applyAlignment="1" applyProtection="1">
      <alignment horizontal="left" vertical="center"/>
    </xf>
    <xf numFmtId="0" fontId="1" fillId="2" borderId="17" xfId="0" applyFont="1" applyFill="1" applyBorder="1" applyAlignment="1" applyProtection="1">
      <alignment horizontal="left" vertical="center"/>
    </xf>
    <xf numFmtId="0" fontId="3" fillId="2" borderId="17" xfId="0" applyFont="1" applyFill="1" applyBorder="1" applyAlignment="1" applyProtection="1">
      <alignment vertical="center"/>
    </xf>
    <xf numFmtId="164" fontId="1" fillId="2" borderId="17" xfId="0" applyNumberFormat="1" applyFont="1" applyFill="1" applyBorder="1" applyAlignment="1" applyProtection="1">
      <alignment horizontal="right" vertical="center"/>
    </xf>
    <xf numFmtId="165" fontId="4" fillId="2" borderId="17" xfId="0" applyNumberFormat="1" applyFont="1" applyFill="1" applyBorder="1" applyAlignment="1" applyProtection="1">
      <alignment horizontal="right" vertical="center"/>
    </xf>
    <xf numFmtId="0" fontId="4" fillId="2" borderId="18" xfId="0" applyFont="1" applyFill="1" applyBorder="1" applyAlignment="1" applyProtection="1">
      <alignment horizontal="right" vertical="center"/>
    </xf>
    <xf numFmtId="0" fontId="4" fillId="2" borderId="19" xfId="0" applyFont="1" applyFill="1" applyBorder="1" applyAlignment="1" applyProtection="1">
      <alignment horizontal="left" vertical="center"/>
    </xf>
    <xf numFmtId="0" fontId="1" fillId="2" borderId="13" xfId="0" applyFont="1" applyFill="1" applyBorder="1" applyAlignment="1" applyProtection="1">
      <alignment horizontal="left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164" fontId="4" fillId="2" borderId="13" xfId="0" applyNumberFormat="1" applyFont="1" applyFill="1" applyBorder="1" applyAlignment="1" applyProtection="1">
      <alignment horizontal="right" vertical="center"/>
    </xf>
    <xf numFmtId="0" fontId="4" fillId="2" borderId="13" xfId="0" applyFont="1" applyFill="1" applyBorder="1" applyAlignment="1" applyProtection="1">
      <alignment horizontal="left" vertical="center"/>
    </xf>
    <xf numFmtId="165" fontId="4" fillId="2" borderId="13" xfId="0" applyNumberFormat="1" applyFont="1" applyFill="1" applyBorder="1" applyAlignment="1" applyProtection="1">
      <alignment horizontal="right" vertical="center"/>
    </xf>
    <xf numFmtId="0" fontId="3" fillId="2" borderId="20" xfId="0" applyFont="1" applyFill="1" applyBorder="1" applyAlignment="1" applyProtection="1">
      <alignment horizontal="right" vertical="center"/>
    </xf>
    <xf numFmtId="0" fontId="4" fillId="2" borderId="13" xfId="0" applyFont="1" applyFill="1" applyBorder="1" applyAlignment="1" applyProtection="1">
      <alignment horizontal="left" vertical="center" wrapText="1"/>
    </xf>
    <xf numFmtId="8" fontId="4" fillId="2" borderId="13" xfId="0" applyNumberFormat="1" applyFont="1" applyFill="1" applyBorder="1" applyAlignment="1" applyProtection="1">
      <alignment horizontal="right" vertical="center"/>
    </xf>
    <xf numFmtId="8" fontId="4" fillId="2" borderId="20" xfId="0" applyNumberFormat="1" applyFont="1" applyFill="1" applyBorder="1" applyAlignment="1" applyProtection="1">
      <alignment horizontal="right" vertical="center"/>
    </xf>
    <xf numFmtId="0" fontId="1" fillId="2" borderId="13" xfId="0" applyFont="1" applyFill="1" applyBorder="1" applyAlignment="1" applyProtection="1">
      <alignment horizontal="left" vertical="center"/>
    </xf>
    <xf numFmtId="0" fontId="3" fillId="2" borderId="13" xfId="0" applyFont="1" applyFill="1" applyBorder="1" applyAlignment="1" applyProtection="1">
      <alignment vertical="center"/>
    </xf>
    <xf numFmtId="164" fontId="3" fillId="2" borderId="13" xfId="0" applyNumberFormat="1" applyFont="1" applyFill="1" applyBorder="1" applyAlignment="1" applyProtection="1">
      <alignment horizontal="right" vertical="center"/>
    </xf>
    <xf numFmtId="0" fontId="5" fillId="2" borderId="13" xfId="0" applyFont="1" applyFill="1" applyBorder="1" applyAlignment="1" applyProtection="1">
      <alignment horizontal="left" vertical="center" wrapText="1"/>
    </xf>
    <xf numFmtId="0" fontId="4" fillId="2" borderId="19" xfId="0" applyFont="1" applyFill="1" applyBorder="1" applyAlignment="1" applyProtection="1">
      <alignment horizontal="right" vertical="center"/>
    </xf>
    <xf numFmtId="0" fontId="4" fillId="2" borderId="13" xfId="0" applyFont="1" applyFill="1" applyBorder="1" applyAlignment="1" applyProtection="1">
      <alignment horizontal="right" vertical="center"/>
    </xf>
    <xf numFmtId="8" fontId="1" fillId="2" borderId="20" xfId="0" applyNumberFormat="1" applyFont="1" applyFill="1" applyBorder="1" applyAlignment="1" applyProtection="1">
      <alignment horizontal="right" vertical="center"/>
    </xf>
    <xf numFmtId="8" fontId="2" fillId="0" borderId="0" xfId="0" applyNumberFormat="1" applyFont="1" applyProtection="1"/>
    <xf numFmtId="0" fontId="1" fillId="2" borderId="19" xfId="0" applyFont="1" applyFill="1" applyBorder="1" applyAlignment="1" applyProtection="1">
      <alignment horizontal="left" vertical="center"/>
    </xf>
    <xf numFmtId="0" fontId="3" fillId="2" borderId="13" xfId="0" applyFont="1" applyFill="1" applyBorder="1" applyAlignment="1" applyProtection="1">
      <alignment vertical="center" wrapText="1"/>
    </xf>
    <xf numFmtId="0" fontId="4" fillId="2" borderId="20" xfId="0" applyFont="1" applyFill="1" applyBorder="1" applyAlignment="1" applyProtection="1">
      <alignment horizontal="right" vertical="center"/>
    </xf>
    <xf numFmtId="0" fontId="4" fillId="2" borderId="13" xfId="0" applyFont="1" applyFill="1" applyBorder="1" applyAlignment="1" applyProtection="1">
      <alignment horizontal="center" vertical="center"/>
    </xf>
    <xf numFmtId="0" fontId="1" fillId="2" borderId="20" xfId="0" applyFont="1" applyFill="1" applyBorder="1" applyAlignment="1" applyProtection="1">
      <alignment horizontal="right" vertical="center"/>
    </xf>
    <xf numFmtId="0" fontId="1" fillId="2" borderId="13" xfId="0" applyFont="1" applyFill="1" applyBorder="1" applyAlignment="1" applyProtection="1">
      <alignment horizontal="center" vertical="center"/>
    </xf>
    <xf numFmtId="4" fontId="1" fillId="2" borderId="20" xfId="0" applyNumberFormat="1" applyFont="1" applyFill="1" applyBorder="1" applyAlignment="1" applyProtection="1">
      <alignment horizontal="right" vertical="center"/>
    </xf>
    <xf numFmtId="44" fontId="4" fillId="2" borderId="20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8" fontId="9" fillId="2" borderId="13" xfId="0" applyNumberFormat="1" applyFont="1" applyFill="1" applyBorder="1" applyAlignment="1" applyProtection="1">
      <alignment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9" fillId="4" borderId="13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vertical="center"/>
    </xf>
    <xf numFmtId="164" fontId="10" fillId="3" borderId="14" xfId="0" applyNumberFormat="1" applyFont="1" applyFill="1" applyBorder="1" applyAlignment="1" applyProtection="1">
      <alignment horizontal="center" vertical="center"/>
    </xf>
    <xf numFmtId="164" fontId="10" fillId="3" borderId="15" xfId="0" applyNumberFormat="1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vertical="center"/>
    </xf>
    <xf numFmtId="8" fontId="4" fillId="2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8" fontId="1" fillId="0" borderId="0" xfId="0" applyNumberFormat="1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8" fontId="4" fillId="0" borderId="0" xfId="0" applyNumberFormat="1" applyFont="1" applyBorder="1" applyAlignment="1" applyProtection="1">
      <alignment horizontal="right" vertical="center"/>
    </xf>
    <xf numFmtId="8" fontId="1" fillId="0" borderId="0" xfId="0" applyNumberFormat="1" applyFont="1" applyBorder="1" applyAlignment="1" applyProtection="1">
      <alignment horizontal="right" vertical="center"/>
    </xf>
    <xf numFmtId="164" fontId="2" fillId="0" borderId="0" xfId="0" applyNumberFormat="1" applyFont="1" applyAlignment="1" applyProtection="1">
      <alignment horizontal="right"/>
    </xf>
    <xf numFmtId="165" fontId="2" fillId="0" borderId="0" xfId="0" applyNumberFormat="1" applyFont="1" applyAlignment="1" applyProtection="1">
      <alignment horizontal="right"/>
    </xf>
    <xf numFmtId="0" fontId="2" fillId="0" borderId="0" xfId="0" applyFon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zoomScale="85" zoomScaleNormal="85" workbookViewId="0">
      <selection activeCell="F46" sqref="F46:G46"/>
    </sheetView>
  </sheetViews>
  <sheetFormatPr baseColWidth="10" defaultRowHeight="14.4"/>
  <cols>
    <col min="1" max="1" width="8.33203125" style="8" customWidth="1"/>
    <col min="2" max="2" width="51.33203125" style="8" customWidth="1"/>
    <col min="3" max="3" width="10.6640625" style="8" customWidth="1"/>
    <col min="4" max="4" width="13.6640625" style="96" customWidth="1"/>
    <col min="5" max="5" width="17.33203125" style="8" customWidth="1"/>
    <col min="6" max="6" width="13.6640625" style="97" customWidth="1"/>
    <col min="7" max="7" width="16.77734375" style="98" customWidth="1"/>
    <col min="8" max="16384" width="11.5546875" style="8"/>
  </cols>
  <sheetData>
    <row r="1" spans="1:7" ht="14.55" customHeight="1">
      <c r="A1" s="5" t="s">
        <v>47</v>
      </c>
      <c r="B1" s="6"/>
      <c r="C1" s="6"/>
      <c r="D1" s="6"/>
      <c r="E1" s="6"/>
      <c r="F1" s="6"/>
      <c r="G1" s="7"/>
    </row>
    <row r="2" spans="1:7">
      <c r="A2" s="9"/>
      <c r="B2" s="10"/>
      <c r="C2" s="10"/>
      <c r="D2" s="10"/>
      <c r="E2" s="10"/>
      <c r="F2" s="10"/>
      <c r="G2" s="11"/>
    </row>
    <row r="3" spans="1:7" ht="28.95" customHeight="1">
      <c r="A3" s="12" t="s">
        <v>0</v>
      </c>
      <c r="B3" s="13"/>
      <c r="C3" s="13"/>
      <c r="D3" s="13"/>
      <c r="E3" s="13"/>
      <c r="F3" s="13"/>
      <c r="G3" s="14"/>
    </row>
    <row r="4" spans="1:7" ht="28.95" customHeight="1" thickBot="1">
      <c r="A4" s="15" t="s">
        <v>56</v>
      </c>
      <c r="B4" s="16"/>
      <c r="C4" s="16"/>
      <c r="D4" s="16"/>
      <c r="E4" s="16"/>
      <c r="F4" s="16"/>
      <c r="G4" s="17"/>
    </row>
    <row r="5" spans="1:7" ht="19.2" customHeight="1">
      <c r="A5" s="18"/>
      <c r="B5" s="18"/>
      <c r="C5" s="18"/>
      <c r="D5" s="19"/>
      <c r="E5" s="18"/>
      <c r="F5" s="20"/>
      <c r="G5" s="21"/>
    </row>
    <row r="6" spans="1:7" ht="28.95" customHeight="1">
      <c r="A6" s="22" t="s">
        <v>48</v>
      </c>
      <c r="B6" s="22"/>
      <c r="C6" s="22"/>
      <c r="D6" s="22"/>
      <c r="E6" s="22"/>
      <c r="F6" s="22"/>
      <c r="G6" s="22"/>
    </row>
    <row r="7" spans="1:7">
      <c r="A7" s="23" t="s">
        <v>49</v>
      </c>
      <c r="B7" s="23"/>
      <c r="C7" s="23"/>
      <c r="D7" s="23"/>
      <c r="E7" s="23"/>
      <c r="F7" s="23"/>
      <c r="G7" s="23"/>
    </row>
    <row r="8" spans="1:7" ht="28.95" customHeight="1" thickBot="1">
      <c r="A8" s="24"/>
      <c r="B8" s="24"/>
      <c r="C8" s="24"/>
      <c r="D8" s="25"/>
      <c r="E8" s="24"/>
      <c r="F8" s="26"/>
      <c r="G8" s="27"/>
    </row>
    <row r="9" spans="1:7" ht="28.95" customHeight="1" thickBot="1">
      <c r="A9" s="28"/>
      <c r="B9" s="29" t="s">
        <v>50</v>
      </c>
      <c r="C9" s="2"/>
      <c r="D9" s="3"/>
      <c r="E9" s="3"/>
      <c r="F9" s="3"/>
      <c r="G9" s="4"/>
    </row>
    <row r="10" spans="1:7">
      <c r="A10" s="30"/>
      <c r="B10" s="30"/>
      <c r="C10" s="30"/>
      <c r="D10" s="30"/>
      <c r="E10" s="30"/>
      <c r="F10" s="30"/>
      <c r="G10" s="30"/>
    </row>
    <row r="11" spans="1:7" ht="15" thickBot="1">
      <c r="A11" s="31"/>
      <c r="B11" s="32"/>
      <c r="C11" s="32"/>
      <c r="D11" s="33"/>
      <c r="E11" s="32"/>
      <c r="F11" s="34"/>
      <c r="G11" s="35"/>
    </row>
    <row r="12" spans="1:7" s="40" customFormat="1" ht="32.4" customHeight="1" thickBot="1">
      <c r="A12" s="36" t="s">
        <v>1</v>
      </c>
      <c r="B12" s="37" t="s">
        <v>2</v>
      </c>
      <c r="C12" s="37" t="s">
        <v>3</v>
      </c>
      <c r="D12" s="38" t="s">
        <v>4</v>
      </c>
      <c r="E12" s="37" t="s">
        <v>51</v>
      </c>
      <c r="F12" s="39" t="s">
        <v>52</v>
      </c>
      <c r="G12" s="37" t="s">
        <v>53</v>
      </c>
    </row>
    <row r="13" spans="1:7" ht="24.6" customHeight="1">
      <c r="A13" s="41">
        <v>1</v>
      </c>
      <c r="B13" s="42" t="s">
        <v>5</v>
      </c>
      <c r="C13" s="43"/>
      <c r="D13" s="44"/>
      <c r="E13" s="42"/>
      <c r="F13" s="45"/>
      <c r="G13" s="46"/>
    </row>
    <row r="14" spans="1:7">
      <c r="A14" s="47" t="s">
        <v>6</v>
      </c>
      <c r="B14" s="48" t="s">
        <v>7</v>
      </c>
      <c r="C14" s="49"/>
      <c r="D14" s="50"/>
      <c r="E14" s="51"/>
      <c r="F14" s="52"/>
      <c r="G14" s="53"/>
    </row>
    <row r="15" spans="1:7" ht="43.2">
      <c r="A15" s="47" t="s">
        <v>8</v>
      </c>
      <c r="B15" s="54" t="s">
        <v>41</v>
      </c>
      <c r="C15" s="49">
        <v>90</v>
      </c>
      <c r="D15" s="50">
        <v>40</v>
      </c>
      <c r="E15" s="55">
        <f>C15*D15</f>
        <v>3600</v>
      </c>
      <c r="F15" s="50">
        <v>40</v>
      </c>
      <c r="G15" s="56">
        <f>C15*F15</f>
        <v>3600</v>
      </c>
    </row>
    <row r="16" spans="1:7">
      <c r="A16" s="47" t="s">
        <v>9</v>
      </c>
      <c r="B16" s="57" t="s">
        <v>10</v>
      </c>
      <c r="C16" s="58"/>
      <c r="D16" s="59"/>
      <c r="E16" s="58"/>
      <c r="F16" s="59"/>
      <c r="G16" s="53"/>
    </row>
    <row r="17" spans="1:8" ht="28.8">
      <c r="A17" s="47" t="s">
        <v>11</v>
      </c>
      <c r="B17" s="60" t="s">
        <v>42</v>
      </c>
      <c r="C17" s="49">
        <v>80</v>
      </c>
      <c r="D17" s="50">
        <v>15</v>
      </c>
      <c r="E17" s="55">
        <f>C17*D17</f>
        <v>1200</v>
      </c>
      <c r="F17" s="50">
        <v>15</v>
      </c>
      <c r="G17" s="56">
        <f>C17*F17</f>
        <v>1200</v>
      </c>
    </row>
    <row r="18" spans="1:8" ht="28.8">
      <c r="A18" s="47" t="s">
        <v>12</v>
      </c>
      <c r="B18" s="54" t="s">
        <v>13</v>
      </c>
      <c r="C18" s="49">
        <v>80</v>
      </c>
      <c r="D18" s="50">
        <v>60</v>
      </c>
      <c r="E18" s="55">
        <f t="shared" ref="E18:E22" si="0">C18*D18</f>
        <v>4800</v>
      </c>
      <c r="F18" s="50">
        <v>60</v>
      </c>
      <c r="G18" s="56">
        <f t="shared" ref="G18:G22" si="1">C18*F18</f>
        <v>4800</v>
      </c>
    </row>
    <row r="19" spans="1:8" ht="28.8">
      <c r="A19" s="47" t="s">
        <v>14</v>
      </c>
      <c r="B19" s="54" t="s">
        <v>15</v>
      </c>
      <c r="C19" s="49">
        <v>80</v>
      </c>
      <c r="D19" s="50">
        <v>70</v>
      </c>
      <c r="E19" s="55">
        <f t="shared" si="0"/>
        <v>5600</v>
      </c>
      <c r="F19" s="50">
        <v>70</v>
      </c>
      <c r="G19" s="56">
        <f t="shared" si="1"/>
        <v>5600</v>
      </c>
    </row>
    <row r="20" spans="1:8">
      <c r="A20" s="47" t="s">
        <v>16</v>
      </c>
      <c r="B20" s="57" t="s">
        <v>17</v>
      </c>
      <c r="C20" s="58"/>
      <c r="D20" s="59"/>
      <c r="E20" s="58"/>
      <c r="F20" s="59"/>
      <c r="G20" s="53"/>
    </row>
    <row r="21" spans="1:8" ht="28.8">
      <c r="A21" s="47" t="s">
        <v>18</v>
      </c>
      <c r="B21" s="60" t="s">
        <v>42</v>
      </c>
      <c r="C21" s="49">
        <v>80</v>
      </c>
      <c r="D21" s="50">
        <v>15</v>
      </c>
      <c r="E21" s="55">
        <f t="shared" si="0"/>
        <v>1200</v>
      </c>
      <c r="F21" s="50">
        <v>15</v>
      </c>
      <c r="G21" s="56">
        <f t="shared" si="1"/>
        <v>1200</v>
      </c>
    </row>
    <row r="22" spans="1:8" ht="43.2">
      <c r="A22" s="47" t="s">
        <v>19</v>
      </c>
      <c r="B22" s="54" t="s">
        <v>43</v>
      </c>
      <c r="C22" s="49">
        <v>80</v>
      </c>
      <c r="D22" s="50">
        <v>40</v>
      </c>
      <c r="E22" s="55">
        <f t="shared" si="0"/>
        <v>3200</v>
      </c>
      <c r="F22" s="50">
        <v>40</v>
      </c>
      <c r="G22" s="56">
        <f t="shared" si="1"/>
        <v>3200</v>
      </c>
    </row>
    <row r="23" spans="1:8">
      <c r="A23" s="61"/>
      <c r="B23" s="62"/>
      <c r="C23" s="58"/>
      <c r="D23" s="59"/>
      <c r="E23" s="62"/>
      <c r="F23" s="52"/>
      <c r="G23" s="63"/>
      <c r="H23" s="64">
        <f>SUM(G15:G22)</f>
        <v>19600</v>
      </c>
    </row>
    <row r="24" spans="1:8" ht="24" customHeight="1">
      <c r="A24" s="65">
        <v>2</v>
      </c>
      <c r="B24" s="48" t="s">
        <v>20</v>
      </c>
      <c r="C24" s="66"/>
      <c r="D24" s="59"/>
      <c r="E24" s="51"/>
      <c r="F24" s="52"/>
      <c r="G24" s="67"/>
    </row>
    <row r="25" spans="1:8">
      <c r="A25" s="47" t="s">
        <v>21</v>
      </c>
      <c r="B25" s="54" t="s">
        <v>22</v>
      </c>
      <c r="C25" s="68">
        <v>80</v>
      </c>
      <c r="D25" s="50">
        <v>30</v>
      </c>
      <c r="E25" s="55">
        <f t="shared" ref="E25:E26" si="2">C25*D25</f>
        <v>2400</v>
      </c>
      <c r="F25" s="50">
        <v>30</v>
      </c>
      <c r="G25" s="56">
        <f t="shared" ref="G25:G26" si="3">C25*F25</f>
        <v>2400</v>
      </c>
    </row>
    <row r="26" spans="1:8">
      <c r="A26" s="47" t="s">
        <v>23</v>
      </c>
      <c r="B26" s="51" t="s">
        <v>24</v>
      </c>
      <c r="C26" s="68">
        <v>14</v>
      </c>
      <c r="D26" s="50">
        <v>50</v>
      </c>
      <c r="E26" s="55">
        <f t="shared" si="2"/>
        <v>700</v>
      </c>
      <c r="F26" s="50">
        <v>50</v>
      </c>
      <c r="G26" s="56">
        <f t="shared" si="3"/>
        <v>700</v>
      </c>
    </row>
    <row r="27" spans="1:8">
      <c r="A27" s="47"/>
      <c r="B27" s="51"/>
      <c r="C27" s="68"/>
      <c r="D27" s="50"/>
      <c r="E27" s="51"/>
      <c r="F27" s="52"/>
      <c r="G27" s="69"/>
    </row>
    <row r="28" spans="1:8" ht="24" customHeight="1">
      <c r="A28" s="65">
        <v>3</v>
      </c>
      <c r="B28" s="48" t="s">
        <v>25</v>
      </c>
      <c r="C28" s="66"/>
      <c r="D28" s="59"/>
      <c r="E28" s="51"/>
      <c r="F28" s="52"/>
      <c r="G28" s="67"/>
    </row>
    <row r="29" spans="1:8">
      <c r="A29" s="47" t="s">
        <v>26</v>
      </c>
      <c r="B29" s="54" t="s">
        <v>44</v>
      </c>
      <c r="C29" s="68">
        <v>1</v>
      </c>
      <c r="D29" s="50">
        <v>1500</v>
      </c>
      <c r="E29" s="55">
        <f t="shared" ref="E29:E30" si="4">C29*D29</f>
        <v>1500</v>
      </c>
      <c r="F29" s="50">
        <v>1500</v>
      </c>
      <c r="G29" s="56">
        <f t="shared" ref="G29:G30" si="5">C29*F29</f>
        <v>1500</v>
      </c>
    </row>
    <row r="30" spans="1:8">
      <c r="A30" s="47" t="s">
        <v>27</v>
      </c>
      <c r="B30" s="51" t="s">
        <v>28</v>
      </c>
      <c r="C30" s="68">
        <v>1</v>
      </c>
      <c r="D30" s="50">
        <v>2000</v>
      </c>
      <c r="E30" s="55">
        <f t="shared" si="4"/>
        <v>2000</v>
      </c>
      <c r="F30" s="50">
        <v>2000</v>
      </c>
      <c r="G30" s="56">
        <f t="shared" si="5"/>
        <v>2000</v>
      </c>
    </row>
    <row r="31" spans="1:8">
      <c r="A31" s="65"/>
      <c r="B31" s="70"/>
      <c r="C31" s="70"/>
      <c r="D31" s="70"/>
      <c r="E31" s="51"/>
      <c r="F31" s="52"/>
      <c r="G31" s="71"/>
    </row>
    <row r="32" spans="1:8" ht="24" customHeight="1">
      <c r="A32" s="65">
        <v>4</v>
      </c>
      <c r="B32" s="48" t="s">
        <v>45</v>
      </c>
      <c r="C32" s="66"/>
      <c r="D32" s="59"/>
      <c r="E32" s="51"/>
      <c r="F32" s="52"/>
      <c r="G32" s="67"/>
    </row>
    <row r="33" spans="1:7">
      <c r="A33" s="47" t="s">
        <v>29</v>
      </c>
      <c r="B33" s="54" t="s">
        <v>30</v>
      </c>
      <c r="C33" s="49">
        <v>1</v>
      </c>
      <c r="D33" s="50">
        <v>4000</v>
      </c>
      <c r="E33" s="55">
        <f t="shared" ref="E33:E34" si="6">C33*D33</f>
        <v>4000</v>
      </c>
      <c r="F33" s="50">
        <v>4000</v>
      </c>
      <c r="G33" s="56">
        <f t="shared" ref="G33:G34" si="7">C33*F33</f>
        <v>4000</v>
      </c>
    </row>
    <row r="34" spans="1:7" ht="28.8">
      <c r="A34" s="47" t="s">
        <v>31</v>
      </c>
      <c r="B34" s="60" t="s">
        <v>46</v>
      </c>
      <c r="C34" s="49">
        <v>1</v>
      </c>
      <c r="D34" s="50">
        <v>1000</v>
      </c>
      <c r="E34" s="55">
        <f t="shared" si="6"/>
        <v>1000</v>
      </c>
      <c r="F34" s="50">
        <v>1000</v>
      </c>
      <c r="G34" s="56">
        <f t="shared" si="7"/>
        <v>1000</v>
      </c>
    </row>
    <row r="35" spans="1:7">
      <c r="A35" s="47"/>
      <c r="B35" s="60"/>
      <c r="C35" s="49"/>
      <c r="D35" s="50"/>
      <c r="E35" s="51"/>
      <c r="F35" s="52"/>
      <c r="G35" s="71"/>
    </row>
    <row r="36" spans="1:7" ht="24" customHeight="1">
      <c r="A36" s="65">
        <v>5</v>
      </c>
      <c r="B36" s="48" t="s">
        <v>32</v>
      </c>
      <c r="C36" s="66"/>
      <c r="D36" s="59"/>
      <c r="E36" s="51"/>
      <c r="F36" s="52"/>
      <c r="G36" s="67"/>
    </row>
    <row r="37" spans="1:7">
      <c r="A37" s="47" t="s">
        <v>33</v>
      </c>
      <c r="B37" s="54" t="s">
        <v>34</v>
      </c>
      <c r="C37" s="49">
        <v>5</v>
      </c>
      <c r="D37" s="50">
        <v>300</v>
      </c>
      <c r="E37" s="55">
        <f t="shared" ref="E37:E38" si="8">C37*D37</f>
        <v>1500</v>
      </c>
      <c r="F37" s="50">
        <v>300</v>
      </c>
      <c r="G37" s="56">
        <f t="shared" ref="G37:G38" si="9">C37*F37</f>
        <v>1500</v>
      </c>
    </row>
    <row r="38" spans="1:7">
      <c r="A38" s="47" t="s">
        <v>35</v>
      </c>
      <c r="B38" s="54" t="s">
        <v>36</v>
      </c>
      <c r="C38" s="49">
        <v>5</v>
      </c>
      <c r="D38" s="50">
        <v>300</v>
      </c>
      <c r="E38" s="55">
        <f t="shared" si="8"/>
        <v>1500</v>
      </c>
      <c r="F38" s="50">
        <v>300</v>
      </c>
      <c r="G38" s="56">
        <f t="shared" si="9"/>
        <v>1500</v>
      </c>
    </row>
    <row r="39" spans="1:7">
      <c r="A39" s="47"/>
      <c r="B39" s="60"/>
      <c r="C39" s="49"/>
      <c r="D39" s="50"/>
      <c r="E39" s="51"/>
      <c r="F39" s="52"/>
      <c r="G39" s="71"/>
    </row>
    <row r="40" spans="1:7" ht="24" customHeight="1">
      <c r="A40" s="65">
        <v>6</v>
      </c>
      <c r="B40" s="48" t="s">
        <v>37</v>
      </c>
      <c r="C40" s="66"/>
      <c r="D40" s="59"/>
      <c r="E40" s="51"/>
      <c r="F40" s="52"/>
      <c r="G40" s="67"/>
    </row>
    <row r="41" spans="1:7">
      <c r="A41" s="47"/>
      <c r="B41" s="54"/>
      <c r="C41" s="68"/>
      <c r="D41" s="50"/>
      <c r="E41" s="51"/>
      <c r="F41" s="52"/>
      <c r="G41" s="67"/>
    </row>
    <row r="42" spans="1:7" ht="72.599999999999994" customHeight="1">
      <c r="A42" s="47" t="s">
        <v>38</v>
      </c>
      <c r="B42" s="54" t="s">
        <v>39</v>
      </c>
      <c r="C42" s="68">
        <v>2.5</v>
      </c>
      <c r="D42" s="50">
        <v>4000</v>
      </c>
      <c r="E42" s="55">
        <f t="shared" ref="E42" si="10">C42*D42</f>
        <v>10000</v>
      </c>
      <c r="F42" s="1"/>
      <c r="G42" s="72">
        <f t="shared" ref="G42" si="11">C42*F42</f>
        <v>0</v>
      </c>
    </row>
    <row r="43" spans="1:7" ht="19.8" customHeight="1">
      <c r="A43" s="73"/>
      <c r="B43" s="73"/>
      <c r="C43" s="74"/>
      <c r="D43" s="75"/>
      <c r="E43" s="76">
        <f>+SUM(E15:E42)</f>
        <v>44200</v>
      </c>
      <c r="F43" s="77"/>
      <c r="G43" s="78">
        <f>+SUM(G15:G42)</f>
        <v>34200</v>
      </c>
    </row>
    <row r="44" spans="1:7">
      <c r="A44" s="73"/>
      <c r="B44" s="73"/>
      <c r="C44" s="74"/>
      <c r="D44" s="75"/>
      <c r="E44" s="79"/>
      <c r="F44" s="77"/>
      <c r="G44" s="80"/>
    </row>
    <row r="45" spans="1:7">
      <c r="A45" s="73"/>
      <c r="B45" s="73"/>
      <c r="C45" s="74"/>
      <c r="D45" s="75"/>
      <c r="E45" s="79"/>
      <c r="F45" s="77"/>
      <c r="G45" s="80" t="s">
        <v>40</v>
      </c>
    </row>
    <row r="46" spans="1:7" ht="35.4" customHeight="1">
      <c r="A46" s="31"/>
      <c r="B46" s="31"/>
      <c r="C46" s="81"/>
      <c r="D46" s="81"/>
      <c r="E46" s="80" t="s">
        <v>54</v>
      </c>
      <c r="F46" s="82" t="str">
        <f>IF(F42=0,"",IF(G43&gt;E43,"ERROR: Límite superado",G43))</f>
        <v/>
      </c>
      <c r="G46" s="83"/>
    </row>
    <row r="47" spans="1:7" ht="28.8" customHeight="1">
      <c r="A47" s="31"/>
      <c r="B47" s="84" t="s">
        <v>55</v>
      </c>
      <c r="C47" s="84"/>
      <c r="D47" s="84"/>
      <c r="E47" s="84"/>
      <c r="F47" s="85"/>
      <c r="G47" s="86"/>
    </row>
    <row r="48" spans="1:7">
      <c r="A48" s="87"/>
      <c r="B48" s="87"/>
      <c r="C48" s="88"/>
      <c r="D48" s="88"/>
      <c r="E48" s="88"/>
      <c r="F48" s="88"/>
      <c r="G48" s="89"/>
    </row>
    <row r="49" spans="1:7">
      <c r="A49" s="90"/>
      <c r="B49" s="90"/>
      <c r="C49" s="88"/>
      <c r="D49" s="88"/>
      <c r="E49" s="88"/>
      <c r="F49" s="88"/>
      <c r="G49" s="91"/>
    </row>
    <row r="50" spans="1:7">
      <c r="A50" s="90"/>
      <c r="B50" s="90"/>
      <c r="C50" s="88"/>
      <c r="D50" s="88"/>
      <c r="E50" s="88"/>
      <c r="F50" s="88"/>
      <c r="G50" s="91"/>
    </row>
    <row r="51" spans="1:7">
      <c r="A51" s="92"/>
      <c r="B51" s="92"/>
      <c r="C51" s="93"/>
      <c r="D51" s="93"/>
      <c r="E51" s="93"/>
      <c r="F51" s="93"/>
      <c r="G51" s="94"/>
    </row>
    <row r="52" spans="1:7">
      <c r="A52" s="92"/>
      <c r="B52" s="92"/>
      <c r="C52" s="88"/>
      <c r="D52" s="88"/>
      <c r="E52" s="88"/>
      <c r="F52" s="88"/>
      <c r="G52" s="95"/>
    </row>
  </sheetData>
  <sheetProtection password="C790" sheet="1" objects="1" scenarios="1"/>
  <customSheetViews>
    <customSheetView guid="{501AF881-268D-48DD-A3E6-600C67B6F1B9}" scale="85" topLeftCell="A16">
      <selection activeCell="F47" sqref="F47"/>
      <pageMargins left="0.7" right="0.7" top="0.75" bottom="0.75" header="0.3" footer="0.3"/>
      <pageSetup paperSize="9" orientation="portrait" r:id="rId1"/>
    </customSheetView>
  </customSheetViews>
  <mergeCells count="24">
    <mergeCell ref="G49:G50"/>
    <mergeCell ref="C51:F51"/>
    <mergeCell ref="C52:F52"/>
    <mergeCell ref="F43:F45"/>
    <mergeCell ref="C48:F48"/>
    <mergeCell ref="F46:G46"/>
    <mergeCell ref="B47:E47"/>
    <mergeCell ref="A49:A50"/>
    <mergeCell ref="B49:B50"/>
    <mergeCell ref="C49:F49"/>
    <mergeCell ref="C50:F50"/>
    <mergeCell ref="A43:A45"/>
    <mergeCell ref="B43:B45"/>
    <mergeCell ref="C43:C45"/>
    <mergeCell ref="D43:D45"/>
    <mergeCell ref="A1:G1"/>
    <mergeCell ref="A2:G2"/>
    <mergeCell ref="A3:G3"/>
    <mergeCell ref="A10:G10"/>
    <mergeCell ref="B31:D31"/>
    <mergeCell ref="A4:G4"/>
    <mergeCell ref="A6:G6"/>
    <mergeCell ref="A7:G7"/>
    <mergeCell ref="C9:G9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customSheetViews>
    <customSheetView guid="{501AF881-268D-48DD-A3E6-600C67B6F1B9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customSheetViews>
    <customSheetView guid="{501AF881-268D-48DD-A3E6-600C67B6F1B9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Segovia Mascaró, Javier</dc:creator>
  <cp:lastModifiedBy>Chus Vegas Alonso</cp:lastModifiedBy>
  <dcterms:created xsi:type="dcterms:W3CDTF">2024-02-26T13:31:20Z</dcterms:created>
  <dcterms:modified xsi:type="dcterms:W3CDTF">2024-03-06T11:30:26Z</dcterms:modified>
</cp:coreProperties>
</file>