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ECONÓMICA'!$A$1:$H$111</definedName>
  </definedNames>
  <calcPr calcId="145621"/>
</workbook>
</file>

<file path=xl/calcChain.xml><?xml version="1.0" encoding="utf-8"?>
<calcChain xmlns="http://schemas.openxmlformats.org/spreadsheetml/2006/main">
  <c r="H40" i="1" l="1"/>
  <c r="F40" i="1"/>
  <c r="H39" i="1"/>
  <c r="F39" i="1"/>
  <c r="H38" i="1"/>
  <c r="F38" i="1"/>
  <c r="H37" i="1"/>
  <c r="F37" i="1"/>
  <c r="H36" i="1"/>
  <c r="F36" i="1"/>
  <c r="H35" i="1"/>
  <c r="F35" i="1"/>
  <c r="H34" i="1"/>
  <c r="F34" i="1"/>
  <c r="H33" i="1"/>
  <c r="F33" i="1"/>
  <c r="H32" i="1"/>
  <c r="F32" i="1"/>
  <c r="H55" i="1" l="1"/>
  <c r="F55" i="1"/>
  <c r="H54" i="1"/>
  <c r="F54" i="1"/>
  <c r="H53" i="1"/>
  <c r="F53" i="1"/>
  <c r="H56" i="1"/>
  <c r="F56" i="1"/>
  <c r="H91" i="1"/>
  <c r="F91" i="1"/>
  <c r="H90" i="1"/>
  <c r="F90" i="1"/>
  <c r="H85" i="1"/>
  <c r="F85" i="1"/>
  <c r="H88" i="1"/>
  <c r="F88" i="1"/>
  <c r="H80" i="1" l="1"/>
  <c r="F80" i="1"/>
  <c r="H105" i="1"/>
  <c r="F105" i="1"/>
  <c r="H104" i="1"/>
  <c r="F104" i="1"/>
  <c r="H103" i="1"/>
  <c r="F103" i="1"/>
  <c r="H102" i="1"/>
  <c r="F102" i="1"/>
  <c r="H101" i="1"/>
  <c r="F101" i="1"/>
  <c r="H100" i="1"/>
  <c r="F100" i="1"/>
  <c r="H99" i="1"/>
  <c r="F99" i="1"/>
  <c r="H98" i="1"/>
  <c r="F98" i="1"/>
  <c r="H97" i="1"/>
  <c r="F97" i="1"/>
  <c r="H96" i="1"/>
  <c r="F96" i="1"/>
  <c r="H95" i="1"/>
  <c r="F95" i="1"/>
  <c r="H94" i="1"/>
  <c r="F94" i="1"/>
  <c r="H93" i="1"/>
  <c r="F93" i="1"/>
  <c r="H92" i="1"/>
  <c r="F92" i="1"/>
  <c r="H89" i="1"/>
  <c r="F89" i="1"/>
  <c r="H87" i="1"/>
  <c r="F87" i="1"/>
  <c r="H86" i="1" l="1"/>
  <c r="F86" i="1"/>
  <c r="H84" i="1"/>
  <c r="F84" i="1"/>
  <c r="H83" i="1"/>
  <c r="F83" i="1"/>
  <c r="H82" i="1"/>
  <c r="F82" i="1"/>
  <c r="H81" i="1"/>
  <c r="F81" i="1"/>
  <c r="H79" i="1"/>
  <c r="F79" i="1"/>
  <c r="H78" i="1"/>
  <c r="F78" i="1"/>
  <c r="H77" i="1"/>
  <c r="F77" i="1"/>
  <c r="H76" i="1"/>
  <c r="F76" i="1"/>
  <c r="H75" i="1"/>
  <c r="F75" i="1"/>
  <c r="H74" i="1"/>
  <c r="F74" i="1"/>
  <c r="H73" i="1"/>
  <c r="F73" i="1"/>
  <c r="H72" i="1"/>
  <c r="F72" i="1"/>
  <c r="H71" i="1"/>
  <c r="F71" i="1"/>
  <c r="H70" i="1"/>
  <c r="F70" i="1"/>
  <c r="H69" i="1"/>
  <c r="F69" i="1"/>
  <c r="H68" i="1"/>
  <c r="F68" i="1"/>
  <c r="H67" i="1"/>
  <c r="F67" i="1"/>
  <c r="H66" i="1"/>
  <c r="F66" i="1"/>
  <c r="H65" i="1"/>
  <c r="F65" i="1"/>
  <c r="H64" i="1"/>
  <c r="F64" i="1"/>
  <c r="H63" i="1"/>
  <c r="F63" i="1"/>
  <c r="H62" i="1"/>
  <c r="F62" i="1"/>
  <c r="H61" i="1"/>
  <c r="F61" i="1"/>
  <c r="H60" i="1"/>
  <c r="F60" i="1"/>
  <c r="H59" i="1"/>
  <c r="F59" i="1"/>
  <c r="H58" i="1"/>
  <c r="F58" i="1"/>
  <c r="H57" i="1"/>
  <c r="F57" i="1"/>
  <c r="H52" i="1"/>
  <c r="F52" i="1"/>
  <c r="H51" i="1"/>
  <c r="F51" i="1"/>
  <c r="H50" i="1"/>
  <c r="F50" i="1"/>
  <c r="H49" i="1"/>
  <c r="F49" i="1"/>
  <c r="H48" i="1"/>
  <c r="F48" i="1"/>
  <c r="H47" i="1"/>
  <c r="F47" i="1"/>
  <c r="H46" i="1"/>
  <c r="F46" i="1"/>
  <c r="H45" i="1"/>
  <c r="F45" i="1"/>
  <c r="H44" i="1"/>
  <c r="F44" i="1"/>
  <c r="H43" i="1"/>
  <c r="F43" i="1"/>
  <c r="H42" i="1"/>
  <c r="F42" i="1"/>
  <c r="H41" i="1"/>
  <c r="F41" i="1"/>
  <c r="H31" i="1"/>
  <c r="F31" i="1"/>
  <c r="H30" i="1"/>
  <c r="F30" i="1"/>
  <c r="H29" i="1"/>
  <c r="F29" i="1"/>
  <c r="H28" i="1"/>
  <c r="F28" i="1"/>
  <c r="H27" i="1"/>
  <c r="F27" i="1"/>
  <c r="H26" i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07" i="1" l="1"/>
  <c r="H19" i="1" l="1"/>
  <c r="H18" i="1"/>
  <c r="H17" i="1"/>
  <c r="H16" i="1"/>
  <c r="H15" i="1"/>
  <c r="H14" i="1"/>
  <c r="F107" i="1"/>
  <c r="F19" i="1"/>
  <c r="F18" i="1"/>
  <c r="F17" i="1"/>
  <c r="F16" i="1"/>
  <c r="F15" i="1"/>
  <c r="F14" i="1"/>
  <c r="H108" i="1" l="1"/>
  <c r="G110" i="1" s="1"/>
  <c r="F108" i="1" l="1"/>
</calcChain>
</file>

<file path=xl/sharedStrings.xml><?xml version="1.0" encoding="utf-8"?>
<sst xmlns="http://schemas.openxmlformats.org/spreadsheetml/2006/main" count="204" uniqueCount="115">
  <si>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</si>
  <si>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</si>
  <si>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</si>
  <si>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</si>
  <si>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</si>
  <si>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</si>
  <si>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</si>
  <si>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</si>
  <si>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</si>
  <si>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</si>
  <si>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</si>
  <si>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</si>
  <si>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MATERIAL DE ESCRITORIO/OFICINA PARA EL PUERTO DE PALMA</t>
  </si>
  <si>
    <t>PRODUCTOS DE CONSUMO CIERTO</t>
  </si>
  <si>
    <t>Caja</t>
  </si>
  <si>
    <t>Bandejas metálicas</t>
  </si>
  <si>
    <t>Bufet mesa calendario castellano año 20XX</t>
  </si>
  <si>
    <t>Bufet mesa calendario catalán año 20XX</t>
  </si>
  <si>
    <t>Carpeta goma solapa folio LIDERPAPEL 15799</t>
  </si>
  <si>
    <t>Cuaderno espiral folio cuadriculado tapa extradura</t>
  </si>
  <si>
    <t>Cuaderno espiral tamaño cuartilla cuadriculado tapa extradura</t>
  </si>
  <si>
    <t>Cutters para oficina</t>
  </si>
  <si>
    <t>Dietarios anual 1/4 df castellano 20XX</t>
  </si>
  <si>
    <t>Portacalendarios de mesa dohe ref 90451 negro</t>
  </si>
  <si>
    <t>portacelos de sobremesa</t>
  </si>
  <si>
    <t>recambio agenda mod 3002 d/p año 2023 11 taladros  multifin</t>
  </si>
  <si>
    <t>reglas 30cm</t>
  </si>
  <si>
    <t>tijeras 21cm</t>
  </si>
  <si>
    <t>PRODUCTOS DE CONSUMO POSIBLE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</si>
  <si>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5.000,00 € para productos de consumo posible que se mantienen inalterables)</t>
    </r>
  </si>
  <si>
    <t>Ud</t>
  </si>
  <si>
    <t>Archivadores definitivos folio prolongado - 50 unidades</t>
  </si>
  <si>
    <t>AZ folio con funda - 25 unidades</t>
  </si>
  <si>
    <t>AZ cuartilla apaisada con funda - 25 unidades</t>
  </si>
  <si>
    <t>Carpeta canguro 2 anillas 25 mm DIN A4</t>
  </si>
  <si>
    <t>Carpeta canguro 2 anillas 40 mm DIN A4</t>
  </si>
  <si>
    <t>Carpeta canguro 2 anillas 55 mm DIN A4</t>
  </si>
  <si>
    <t>Carpeta canguro 4 anillas 25 mm DIN A4</t>
  </si>
  <si>
    <t>Carpeta canguro 4 anillas 40 mm DIN A4</t>
  </si>
  <si>
    <t>Carpeta canguro 4 anillas 55 mm DIN A4</t>
  </si>
  <si>
    <t>Gomas elasticas nº16 -  1kg</t>
  </si>
  <si>
    <t>Bolsa</t>
  </si>
  <si>
    <t>Pinzas sujetapapeles 32 mm - 12 unidades</t>
  </si>
  <si>
    <t>Envase</t>
  </si>
  <si>
    <t>grapas 22/6 (1000 unidades/caja) - ENVASE de 25 cajas</t>
  </si>
  <si>
    <t>Marcadores fluorescentes (amarillo, verde, rosa, azul y naranja) - ENVASE de 10 unidades</t>
  </si>
  <si>
    <t>Banderitas "paper in" EN BLISTER de 12x45 mm 4 colores - 160 hojas - ENVASE DE 24 unidades</t>
  </si>
  <si>
    <t>Banderitas "paper in" INDEX de 25x45 mm - 50 hojas - ENVASE DE 24 unidades</t>
  </si>
  <si>
    <t>portaminas staedtler mars micro 775 05 0,5mm  - ENVASE DE 10 unidades</t>
  </si>
  <si>
    <t>Clips labiados 32 mm (100 unidades/caja) - ENVASE de 24 cajas</t>
  </si>
  <si>
    <t>Clips labiados 40 mm (100 unidades/caja) - ENVASE de 24 cajas</t>
  </si>
  <si>
    <t>postit o similar notes 40x50 (100 hojas/paquete) - ENVASE de 12 paquetes</t>
  </si>
  <si>
    <t>postit o similar notes 75x125 (100 hojas/paquete) - ENVASE de 12 paquetes</t>
  </si>
  <si>
    <t>postit o similar notes 50x75 (100 hojas/paquete) - ENVASE de 12 paquetes</t>
  </si>
  <si>
    <t>postit o similar notes 75x75 (100 hojas/paquete) - ENVASE de 12 paquetes</t>
  </si>
  <si>
    <t>rotulador edding 1200 (rojo, negro, azul, verde) -  ENVASE de 10 unidades</t>
  </si>
  <si>
    <t>rotulador edding 3000 (negro, azul, rojo, verde) - ENVASE de 10 unidades</t>
  </si>
  <si>
    <t>rotulador point 88 (rojos, azules, negros, verdes) - ENVASE de 10 unidades</t>
  </si>
  <si>
    <t>rotuladores edding 800 - ENVASE de 10 unidades</t>
  </si>
  <si>
    <t>portada para encuadernar DINA4 en PVC -  ENVASE de 100 unidades</t>
  </si>
  <si>
    <t>portada para encuadernar DINA3 en PVC -  ENVASE de 100 unidades</t>
  </si>
  <si>
    <t>Papel dina3 80 gr (500 hoja/paquete) - ENVASE de 5 paquetes</t>
  </si>
  <si>
    <t>Papel dina4 80gr color - ENVASE de 100 hojas</t>
  </si>
  <si>
    <t>Papel dina4 80gr ecologicos y reciclados 100% (500 hoja/paquete) - ENVASE de 5 paquetes</t>
  </si>
  <si>
    <t>gomas de borrar milan 430 - ENVASE de 30 unidades</t>
  </si>
  <si>
    <t>sacapuntas metálico rectangular - ENVASE de 24 unidades</t>
  </si>
  <si>
    <t>Cartulina A4 para encuadernar 180 gr - ENVASE de 100 hojas</t>
  </si>
  <si>
    <t>Carpeta 2 anillas de 40 mm cartón forrado</t>
  </si>
  <si>
    <t>Carpeta 2 anillas de 25 mm cartón forrado</t>
  </si>
  <si>
    <t>Carpeta 4 anillas de 25 mm cartón forrado</t>
  </si>
  <si>
    <t>Carpeta 4 anillas de 40 mm cartón forrado</t>
  </si>
  <si>
    <t>Celos transparentes 33x19 mm - ENVASE de 8 unidades</t>
  </si>
  <si>
    <t>Canutillo espiral metálico 6 mm negro - ENVASE de 100 unidades</t>
  </si>
  <si>
    <t>Canutillo espiral metálico 10 mm negro - ENVASE de 100 unidades</t>
  </si>
  <si>
    <t>Canutillo espiral metálico 14 mm negro - ENVASE de 100 unidades</t>
  </si>
  <si>
    <t>Canutillo espiral metálico 18 mm negro - ENVASE de 100 unidades</t>
  </si>
  <si>
    <t>Canutillo espiral metálico 22 mm negro - ENVASE de 100 unidades</t>
  </si>
  <si>
    <t>Canutillo espiral metálico 26 mm negro - ENVASE de 50 unidades</t>
  </si>
  <si>
    <t>Canutillo espiral metálico 30 mm negro - ENVASE de 50 unidades</t>
  </si>
  <si>
    <t>Carpetas colgantes tamaño folio - ENVASE de 50 unidades</t>
  </si>
  <si>
    <t>Carpetas colgantes tamaño folio prolongado - ENVASE de 50 unidades</t>
  </si>
  <si>
    <t>Carpetas colgantes tamaño DIN A4 - ENVASE de 50 unidades</t>
  </si>
  <si>
    <t>Barras adhesivas stick 20 gr - ENVASE de 24 unidades</t>
  </si>
  <si>
    <t>Canutillo plástico para encuadernar 10 mm negro - ENVASE de 100 unidades</t>
  </si>
  <si>
    <t>Canutillo plástico para encuadernar 14 mm negro - ENVASE de 100 unidades</t>
  </si>
  <si>
    <t>Canutillo plástico para encuadernar 18 mm negro - ENVASE de 100 unidades</t>
  </si>
  <si>
    <t>Canutillo plástico para encuadernar 22 mm negro - ENVASE de 100 unidades</t>
  </si>
  <si>
    <t>Canutillo plástico para encuadernar 26 mm negro - ENVASE de 50 unidades</t>
  </si>
  <si>
    <t>Canutillo plástico para encuadernar 30mm negro - ENVASE de 50 unidades</t>
  </si>
  <si>
    <t>tippex 20ml rapid - ENVASE de 12 unidades</t>
  </si>
  <si>
    <t>fundas plastificar a3 - ENVASE de 100 fundas</t>
  </si>
  <si>
    <t>fundas plastificar a4 80micras - ENVASE de 100 fundas</t>
  </si>
  <si>
    <t>Expediente E24-0029</t>
  </si>
  <si>
    <t>PA</t>
  </si>
  <si>
    <t>Bolígrafo CRISTAL azul - ENVASE de 50 unidades</t>
  </si>
  <si>
    <t>Bolígrafo CRISTAL negro - ENVASE de 50 unidades</t>
  </si>
  <si>
    <t>Bolígrafo CRISTAL rojo - ENVASE de 50 unidades</t>
  </si>
  <si>
    <t>Bolígrafo CRISTAL verde - ENVASE de 50 unidades</t>
  </si>
  <si>
    <t xml:space="preserve">Calculadora científica </t>
  </si>
  <si>
    <t xml:space="preserve">Calculadora sobremesa </t>
  </si>
  <si>
    <t>Corrector cinta corrector 4,2 mm ancho 12 m - ENVASE de 10 unidades</t>
  </si>
  <si>
    <t>Etiquetas A4 ref.01264 2 etiq -  ENVASE de 100 hojas</t>
  </si>
  <si>
    <t>Etiquetas A4 ref.1281 1 etiq - ENVASE de 100 hojas</t>
  </si>
  <si>
    <t>Extraegrapas P</t>
  </si>
  <si>
    <t>lapices de madera hexagonales amarillos-negros hb - ENVASE de 12 unidades</t>
  </si>
  <si>
    <t>reposapies</t>
  </si>
  <si>
    <t>reposamuñecas foam para teclado negro fellowes ref.9178201</t>
  </si>
  <si>
    <t>tubos de 12 minas 0,5mm hb - ENVASE de 12 tubos</t>
  </si>
  <si>
    <t>Carpeta folio clio superior ref.01570010</t>
  </si>
  <si>
    <t>Cinta de plástico para impresora de etiquetas 12mm x 4 m negro/blanco</t>
  </si>
  <si>
    <t>Funda portadistintivo con pinza e imperdible 55x90 mm - ENVASE de 50 fundas</t>
  </si>
  <si>
    <t>fundas multitaladro folio ref.5570200 - ENVASE de 100 fundas</t>
  </si>
  <si>
    <t xml:space="preserve">grapadora oficina </t>
  </si>
  <si>
    <t>fundas plastico portatarjeta con uñero 80x118mm ref.05650000 - ENVASE de 50 fundas</t>
  </si>
  <si>
    <t>Partida alzada a justificar para productos de consumo posible (en base a catálogo y descuento ofertado sobre PVP)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</si>
</sst>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0" fillId="2" borderId="20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left" wrapText="1" indent="38"/>
    </xf>
    <xf numFmtId="0" fontId="6" fillId="2" borderId="0" xfId="0" applyFont="1" applyFill="1" applyBorder="1" applyAlignment="1" applyProtection="1">
      <alignment horizontal="left" indent="38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1"/>
  <sheetViews>
    <sheetView tabSelected="1" view="pageBreakPreview" topLeftCell="A69" zoomScale="115" zoomScaleNormal="100" zoomScaleSheetLayoutView="115" workbookViewId="0">
      <selection activeCell="D87" sqref="D87"/>
    </sheetView>
  </sheetViews>
  <sheetFormatPr baseColWidth="10" defaultColWidth="11.44140625" defaultRowHeight="14.4" x14ac:dyDescent="0.3"/>
  <cols>
    <col min="1" max="1" width="5.77734375" style="1" customWidth="1"/>
    <col min="2" max="2" width="9.21875" style="1" customWidth="1"/>
    <col min="3" max="3" width="77.44140625" style="1" bestFit="1" customWidth="1"/>
    <col min="4" max="7" width="14.5546875" style="1" customWidth="1"/>
    <col min="8" max="8" width="16.109375" style="1" customWidth="1"/>
    <col min="9" max="9" width="11.44140625" style="1"/>
    <col min="10" max="24" width="11.44140625" style="20"/>
    <col min="25" max="16384" width="11.44140625" style="1"/>
  </cols>
  <sheetData>
    <row r="1" spans="1:14" ht="15" customHeight="1" x14ac:dyDescent="0.3">
      <c r="A1" s="35" t="s">
        <v>0</v>
      </c>
      <c r="B1" s="36"/>
      <c r="C1" s="36"/>
      <c r="D1" s="36"/>
      <c r="E1" s="36"/>
      <c r="F1" s="36"/>
      <c r="G1" s="36"/>
      <c r="H1" s="37"/>
    </row>
    <row r="2" spans="1:14" ht="18.75" customHeight="1" x14ac:dyDescent="0.3">
      <c r="A2" s="38" t="s">
        <v>12</v>
      </c>
      <c r="B2" s="39"/>
      <c r="C2" s="39"/>
      <c r="D2" s="39"/>
      <c r="E2" s="39"/>
      <c r="F2" s="39"/>
      <c r="G2" s="39"/>
      <c r="H2" s="40"/>
    </row>
    <row r="3" spans="1:14" ht="15.75" customHeight="1" thickBot="1" x14ac:dyDescent="0.35">
      <c r="A3" s="41" t="s">
        <v>92</v>
      </c>
      <c r="B3" s="42"/>
      <c r="C3" s="42"/>
      <c r="D3" s="42"/>
      <c r="E3" s="42"/>
      <c r="F3" s="42"/>
      <c r="G3" s="42"/>
      <c r="H3" s="43"/>
    </row>
    <row r="4" spans="1:14" x14ac:dyDescent="0.3">
      <c r="A4" s="2"/>
      <c r="B4" s="2"/>
      <c r="C4" s="2"/>
      <c r="D4" s="2"/>
      <c r="E4" s="2"/>
      <c r="F4" s="2"/>
      <c r="G4" s="2"/>
      <c r="H4" s="2"/>
    </row>
    <row r="5" spans="1:14" ht="15.75" customHeight="1" x14ac:dyDescent="0.3">
      <c r="A5" s="44" t="s">
        <v>11</v>
      </c>
      <c r="B5" s="44"/>
      <c r="C5" s="44"/>
      <c r="D5" s="44"/>
      <c r="E5" s="44"/>
      <c r="F5" s="44"/>
      <c r="G5" s="44"/>
      <c r="H5" s="44"/>
    </row>
    <row r="6" spans="1:14" x14ac:dyDescent="0.3">
      <c r="A6" s="45" t="s">
        <v>1</v>
      </c>
      <c r="B6" s="45"/>
      <c r="C6" s="45"/>
      <c r="D6" s="45"/>
      <c r="E6" s="45"/>
      <c r="F6" s="45"/>
      <c r="G6" s="45"/>
      <c r="H6" s="45"/>
    </row>
    <row r="7" spans="1:14" ht="15" thickBot="1" x14ac:dyDescent="0.35">
      <c r="A7" s="2"/>
      <c r="B7" s="2"/>
      <c r="C7" s="2"/>
      <c r="D7" s="2"/>
      <c r="E7" s="2"/>
      <c r="F7" s="2"/>
      <c r="G7" s="2"/>
      <c r="H7" s="2"/>
    </row>
    <row r="8" spans="1:14" ht="15" customHeight="1" x14ac:dyDescent="0.3">
      <c r="A8" s="46" t="s">
        <v>2</v>
      </c>
      <c r="B8" s="46"/>
      <c r="C8" s="46"/>
      <c r="D8" s="47"/>
      <c r="E8" s="48"/>
      <c r="F8" s="48"/>
      <c r="G8" s="48"/>
      <c r="H8" s="49"/>
    </row>
    <row r="9" spans="1:14" ht="15.75" customHeight="1" thickBot="1" x14ac:dyDescent="0.35">
      <c r="A9" s="46"/>
      <c r="B9" s="46"/>
      <c r="C9" s="46"/>
      <c r="D9" s="50"/>
      <c r="E9" s="51"/>
      <c r="F9" s="51"/>
      <c r="G9" s="51"/>
      <c r="H9" s="52"/>
    </row>
    <row r="10" spans="1:14" ht="15.75" customHeight="1" x14ac:dyDescent="0.3">
      <c r="A10" s="25"/>
      <c r="B10" s="29"/>
      <c r="C10" s="25"/>
      <c r="D10" s="28"/>
      <c r="E10" s="28"/>
      <c r="F10" s="28"/>
      <c r="G10" s="28"/>
      <c r="H10" s="28"/>
    </row>
    <row r="11" spans="1:14" ht="15" thickBot="1" x14ac:dyDescent="0.35">
      <c r="A11" s="2"/>
      <c r="B11" s="2"/>
      <c r="C11" s="2"/>
      <c r="D11" s="2"/>
      <c r="E11" s="2"/>
      <c r="F11" s="2"/>
      <c r="G11" s="2"/>
      <c r="H11" s="2"/>
    </row>
    <row r="12" spans="1:14" ht="29.4" thickBot="1" x14ac:dyDescent="0.35">
      <c r="A12" s="3" t="s">
        <v>3</v>
      </c>
      <c r="B12" s="3" t="s">
        <v>43</v>
      </c>
      <c r="C12" s="3" t="s">
        <v>4</v>
      </c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L12" s="21"/>
      <c r="N12" s="21"/>
    </row>
    <row r="13" spans="1:14" x14ac:dyDescent="0.3">
      <c r="A13" s="6"/>
      <c r="B13" s="27"/>
      <c r="C13" s="7" t="s">
        <v>13</v>
      </c>
      <c r="D13" s="8"/>
      <c r="E13" s="24"/>
      <c r="F13" s="8"/>
      <c r="G13" s="8"/>
      <c r="H13" s="9"/>
      <c r="L13" s="21"/>
      <c r="N13" s="21"/>
    </row>
    <row r="14" spans="1:14" x14ac:dyDescent="0.3">
      <c r="A14" s="5">
        <v>1</v>
      </c>
      <c r="B14" s="26" t="s">
        <v>14</v>
      </c>
      <c r="C14" s="10" t="s">
        <v>42</v>
      </c>
      <c r="D14" s="11">
        <v>2</v>
      </c>
      <c r="E14" s="12">
        <v>1.75</v>
      </c>
      <c r="F14" s="12">
        <f t="shared" ref="F14:F19" si="0">ROUND(D14*E14,2)</f>
        <v>3.5</v>
      </c>
      <c r="G14" s="23">
        <v>0</v>
      </c>
      <c r="H14" s="13">
        <f t="shared" ref="H14:H19" si="1">IF(G14&gt;E14,G14/0,ROUND(D14*G14,2))</f>
        <v>0</v>
      </c>
      <c r="L14" s="21"/>
      <c r="N14" s="21"/>
    </row>
    <row r="15" spans="1:14" x14ac:dyDescent="0.3">
      <c r="A15" s="5">
        <v>2</v>
      </c>
      <c r="B15" s="26" t="s">
        <v>14</v>
      </c>
      <c r="C15" s="10" t="s">
        <v>31</v>
      </c>
      <c r="D15" s="11">
        <v>10</v>
      </c>
      <c r="E15" s="12">
        <v>81.95</v>
      </c>
      <c r="F15" s="12">
        <f t="shared" si="0"/>
        <v>819.5</v>
      </c>
      <c r="G15" s="23">
        <v>0</v>
      </c>
      <c r="H15" s="13">
        <f t="shared" si="1"/>
        <v>0</v>
      </c>
      <c r="L15" s="21"/>
      <c r="N15" s="21"/>
    </row>
    <row r="16" spans="1:14" x14ac:dyDescent="0.3">
      <c r="A16" s="5">
        <v>3</v>
      </c>
      <c r="B16" s="26" t="s">
        <v>14</v>
      </c>
      <c r="C16" s="10" t="s">
        <v>32</v>
      </c>
      <c r="D16" s="11">
        <v>10</v>
      </c>
      <c r="E16" s="12">
        <v>70.13</v>
      </c>
      <c r="F16" s="12">
        <f t="shared" si="0"/>
        <v>701.3</v>
      </c>
      <c r="G16" s="23">
        <v>0</v>
      </c>
      <c r="H16" s="13">
        <f t="shared" si="1"/>
        <v>0</v>
      </c>
      <c r="L16" s="21"/>
      <c r="N16" s="21"/>
    </row>
    <row r="17" spans="1:14" x14ac:dyDescent="0.3">
      <c r="A17" s="5">
        <v>4</v>
      </c>
      <c r="B17" s="26" t="s">
        <v>14</v>
      </c>
      <c r="C17" s="10" t="s">
        <v>33</v>
      </c>
      <c r="D17" s="11">
        <v>2</v>
      </c>
      <c r="E17" s="12">
        <v>78.930000000000007</v>
      </c>
      <c r="F17" s="12">
        <f t="shared" si="0"/>
        <v>157.86000000000001</v>
      </c>
      <c r="G17" s="23">
        <v>0</v>
      </c>
      <c r="H17" s="13">
        <f t="shared" si="1"/>
        <v>0</v>
      </c>
      <c r="L17" s="21"/>
      <c r="N17" s="21"/>
    </row>
    <row r="18" spans="1:14" x14ac:dyDescent="0.3">
      <c r="A18" s="5">
        <v>5</v>
      </c>
      <c r="B18" s="26" t="s">
        <v>30</v>
      </c>
      <c r="C18" s="10" t="s">
        <v>15</v>
      </c>
      <c r="D18" s="11">
        <v>5</v>
      </c>
      <c r="E18" s="12">
        <v>11.17</v>
      </c>
      <c r="F18" s="12">
        <f t="shared" si="0"/>
        <v>55.85</v>
      </c>
      <c r="G18" s="23">
        <v>0</v>
      </c>
      <c r="H18" s="13">
        <f t="shared" si="1"/>
        <v>0</v>
      </c>
      <c r="L18" s="21"/>
      <c r="N18" s="21"/>
    </row>
    <row r="19" spans="1:14" x14ac:dyDescent="0.3">
      <c r="A19" s="5">
        <v>6</v>
      </c>
      <c r="B19" s="26" t="s">
        <v>43</v>
      </c>
      <c r="C19" s="10" t="s">
        <v>82</v>
      </c>
      <c r="D19" s="11">
        <v>10</v>
      </c>
      <c r="E19" s="12">
        <v>14.39</v>
      </c>
      <c r="F19" s="12">
        <f t="shared" si="0"/>
        <v>143.9</v>
      </c>
      <c r="G19" s="23">
        <v>0</v>
      </c>
      <c r="H19" s="13">
        <f t="shared" si="1"/>
        <v>0</v>
      </c>
      <c r="L19" s="21"/>
      <c r="N19" s="21"/>
    </row>
    <row r="20" spans="1:14" x14ac:dyDescent="0.3">
      <c r="A20" s="5">
        <v>7</v>
      </c>
      <c r="B20" s="26" t="s">
        <v>43</v>
      </c>
      <c r="C20" s="10" t="s">
        <v>94</v>
      </c>
      <c r="D20" s="11">
        <v>10</v>
      </c>
      <c r="E20" s="12">
        <v>12.2</v>
      </c>
      <c r="F20" s="12">
        <f t="shared" ref="F20:F49" si="2">ROUND(D20*E20,2)</f>
        <v>122</v>
      </c>
      <c r="G20" s="23">
        <v>0</v>
      </c>
      <c r="H20" s="13">
        <f t="shared" ref="H20:H49" si="3">IF(G20&gt;E20,G20/0,ROUND(D20*G20,2))</f>
        <v>0</v>
      </c>
      <c r="L20" s="21"/>
      <c r="N20" s="21"/>
    </row>
    <row r="21" spans="1:14" x14ac:dyDescent="0.3">
      <c r="A21" s="5">
        <v>8</v>
      </c>
      <c r="B21" s="26" t="s">
        <v>43</v>
      </c>
      <c r="C21" s="10" t="s">
        <v>95</v>
      </c>
      <c r="D21" s="11">
        <v>10</v>
      </c>
      <c r="E21" s="12">
        <v>12.2</v>
      </c>
      <c r="F21" s="12">
        <f t="shared" si="2"/>
        <v>122</v>
      </c>
      <c r="G21" s="23">
        <v>0</v>
      </c>
      <c r="H21" s="13">
        <f t="shared" si="3"/>
        <v>0</v>
      </c>
      <c r="L21" s="21"/>
      <c r="N21" s="21"/>
    </row>
    <row r="22" spans="1:14" x14ac:dyDescent="0.3">
      <c r="A22" s="5">
        <v>9</v>
      </c>
      <c r="B22" s="26" t="s">
        <v>43</v>
      </c>
      <c r="C22" s="10" t="s">
        <v>96</v>
      </c>
      <c r="D22" s="11">
        <v>10</v>
      </c>
      <c r="E22" s="12">
        <v>12.2</v>
      </c>
      <c r="F22" s="12">
        <f t="shared" si="2"/>
        <v>122</v>
      </c>
      <c r="G22" s="23">
        <v>0</v>
      </c>
      <c r="H22" s="13">
        <f t="shared" si="3"/>
        <v>0</v>
      </c>
      <c r="L22" s="21"/>
      <c r="N22" s="21"/>
    </row>
    <row r="23" spans="1:14" x14ac:dyDescent="0.3">
      <c r="A23" s="5">
        <v>10</v>
      </c>
      <c r="B23" s="26" t="s">
        <v>43</v>
      </c>
      <c r="C23" s="10" t="s">
        <v>97</v>
      </c>
      <c r="D23" s="11">
        <v>10</v>
      </c>
      <c r="E23" s="12">
        <v>12.2</v>
      </c>
      <c r="F23" s="12">
        <f t="shared" si="2"/>
        <v>122</v>
      </c>
      <c r="G23" s="23">
        <v>0</v>
      </c>
      <c r="H23" s="13">
        <f t="shared" si="3"/>
        <v>0</v>
      </c>
      <c r="L23" s="21"/>
      <c r="N23" s="21"/>
    </row>
    <row r="24" spans="1:14" x14ac:dyDescent="0.3">
      <c r="A24" s="5">
        <v>11</v>
      </c>
      <c r="B24" s="26" t="s">
        <v>30</v>
      </c>
      <c r="C24" s="10" t="s">
        <v>16</v>
      </c>
      <c r="D24" s="11">
        <v>30</v>
      </c>
      <c r="E24" s="12">
        <v>1.53</v>
      </c>
      <c r="F24" s="12">
        <f t="shared" si="2"/>
        <v>45.9</v>
      </c>
      <c r="G24" s="23">
        <v>0</v>
      </c>
      <c r="H24" s="13">
        <f t="shared" si="3"/>
        <v>0</v>
      </c>
      <c r="L24" s="21"/>
      <c r="N24" s="21"/>
    </row>
    <row r="25" spans="1:14" x14ac:dyDescent="0.3">
      <c r="A25" s="5">
        <v>12</v>
      </c>
      <c r="B25" s="26" t="s">
        <v>30</v>
      </c>
      <c r="C25" s="10" t="s">
        <v>17</v>
      </c>
      <c r="D25" s="11">
        <v>30</v>
      </c>
      <c r="E25" s="12">
        <v>1.53</v>
      </c>
      <c r="F25" s="12">
        <f t="shared" si="2"/>
        <v>45.9</v>
      </c>
      <c r="G25" s="23">
        <v>0</v>
      </c>
      <c r="H25" s="13">
        <f t="shared" si="3"/>
        <v>0</v>
      </c>
      <c r="L25" s="21"/>
      <c r="N25" s="21"/>
    </row>
    <row r="26" spans="1:14" x14ac:dyDescent="0.3">
      <c r="A26" s="5">
        <v>13</v>
      </c>
      <c r="B26" s="26" t="s">
        <v>30</v>
      </c>
      <c r="C26" s="10" t="s">
        <v>98</v>
      </c>
      <c r="D26" s="11">
        <v>3</v>
      </c>
      <c r="E26" s="12">
        <v>10.96</v>
      </c>
      <c r="F26" s="12">
        <f t="shared" si="2"/>
        <v>32.880000000000003</v>
      </c>
      <c r="G26" s="23">
        <v>0</v>
      </c>
      <c r="H26" s="13">
        <f t="shared" si="3"/>
        <v>0</v>
      </c>
      <c r="L26" s="21"/>
      <c r="N26" s="21"/>
    </row>
    <row r="27" spans="1:14" x14ac:dyDescent="0.3">
      <c r="A27" s="5">
        <v>14</v>
      </c>
      <c r="B27" s="26" t="s">
        <v>30</v>
      </c>
      <c r="C27" s="10" t="s">
        <v>99</v>
      </c>
      <c r="D27" s="11">
        <v>3</v>
      </c>
      <c r="E27" s="12">
        <v>37.659999999999997</v>
      </c>
      <c r="F27" s="12">
        <f t="shared" si="2"/>
        <v>112.98</v>
      </c>
      <c r="G27" s="23">
        <v>0</v>
      </c>
      <c r="H27" s="13">
        <f t="shared" si="3"/>
        <v>0</v>
      </c>
      <c r="L27" s="21"/>
      <c r="N27" s="21"/>
    </row>
    <row r="28" spans="1:14" x14ac:dyDescent="0.3">
      <c r="A28" s="5">
        <v>15</v>
      </c>
      <c r="B28" s="26" t="s">
        <v>43</v>
      </c>
      <c r="C28" s="10" t="s">
        <v>72</v>
      </c>
      <c r="D28" s="11">
        <v>5</v>
      </c>
      <c r="E28" s="12">
        <v>7.81</v>
      </c>
      <c r="F28" s="12">
        <f t="shared" si="2"/>
        <v>39.049999999999997</v>
      </c>
      <c r="G28" s="23">
        <v>0</v>
      </c>
      <c r="H28" s="13">
        <f t="shared" si="3"/>
        <v>0</v>
      </c>
      <c r="L28" s="21"/>
      <c r="N28" s="21"/>
    </row>
    <row r="29" spans="1:14" x14ac:dyDescent="0.3">
      <c r="A29" s="5">
        <v>16</v>
      </c>
      <c r="B29" s="26" t="s">
        <v>43</v>
      </c>
      <c r="C29" s="10" t="s">
        <v>73</v>
      </c>
      <c r="D29" s="11">
        <v>5</v>
      </c>
      <c r="E29" s="12">
        <v>11.98</v>
      </c>
      <c r="F29" s="12">
        <f t="shared" si="2"/>
        <v>59.9</v>
      </c>
      <c r="G29" s="23">
        <v>0</v>
      </c>
      <c r="H29" s="13">
        <f t="shared" si="3"/>
        <v>0</v>
      </c>
      <c r="L29" s="21"/>
      <c r="N29" s="21"/>
    </row>
    <row r="30" spans="1:14" x14ac:dyDescent="0.3">
      <c r="A30" s="5">
        <v>17</v>
      </c>
      <c r="B30" s="26" t="s">
        <v>43</v>
      </c>
      <c r="C30" s="10" t="s">
        <v>74</v>
      </c>
      <c r="D30" s="11">
        <v>5</v>
      </c>
      <c r="E30" s="12">
        <v>10.77</v>
      </c>
      <c r="F30" s="12">
        <f t="shared" si="2"/>
        <v>53.85</v>
      </c>
      <c r="G30" s="23">
        <v>0</v>
      </c>
      <c r="H30" s="13">
        <f t="shared" si="3"/>
        <v>0</v>
      </c>
      <c r="L30" s="21"/>
      <c r="N30" s="21"/>
    </row>
    <row r="31" spans="1:14" x14ac:dyDescent="0.3">
      <c r="A31" s="5">
        <v>18</v>
      </c>
      <c r="B31" s="26" t="s">
        <v>43</v>
      </c>
      <c r="C31" s="10" t="s">
        <v>75</v>
      </c>
      <c r="D31" s="11">
        <v>5</v>
      </c>
      <c r="E31" s="12">
        <v>19.78</v>
      </c>
      <c r="F31" s="12">
        <f t="shared" si="2"/>
        <v>98.9</v>
      </c>
      <c r="G31" s="23">
        <v>0</v>
      </c>
      <c r="H31" s="13">
        <f t="shared" si="3"/>
        <v>0</v>
      </c>
      <c r="L31" s="21"/>
      <c r="N31" s="21"/>
    </row>
    <row r="32" spans="1:14" x14ac:dyDescent="0.3">
      <c r="A32" s="5">
        <v>19</v>
      </c>
      <c r="B32" s="26" t="s">
        <v>43</v>
      </c>
      <c r="C32" s="10" t="s">
        <v>76</v>
      </c>
      <c r="D32" s="11">
        <v>5</v>
      </c>
      <c r="E32" s="12">
        <v>30.97</v>
      </c>
      <c r="F32" s="12">
        <f t="shared" ref="F32" si="4">ROUND(D32*E32,2)</f>
        <v>154.85</v>
      </c>
      <c r="G32" s="23">
        <v>0</v>
      </c>
      <c r="H32" s="13">
        <f t="shared" ref="H32" si="5">IF(G32&gt;E32,G32/0,ROUND(D32*G32,2))</f>
        <v>0</v>
      </c>
      <c r="L32" s="21"/>
      <c r="N32" s="21"/>
    </row>
    <row r="33" spans="1:14" x14ac:dyDescent="0.3">
      <c r="A33" s="5">
        <v>20</v>
      </c>
      <c r="B33" s="26" t="s">
        <v>43</v>
      </c>
      <c r="C33" s="10" t="s">
        <v>77</v>
      </c>
      <c r="D33" s="11">
        <v>5</v>
      </c>
      <c r="E33" s="12">
        <v>17.170000000000002</v>
      </c>
      <c r="F33" s="12">
        <f t="shared" ref="F33:F35" si="6">ROUND(D33*E33,2)</f>
        <v>85.85</v>
      </c>
      <c r="G33" s="23">
        <v>0</v>
      </c>
      <c r="H33" s="13">
        <f t="shared" ref="H33:H35" si="7">IF(G33&gt;E33,G33/0,ROUND(D33*G33,2))</f>
        <v>0</v>
      </c>
      <c r="L33" s="21"/>
      <c r="N33" s="21"/>
    </row>
    <row r="34" spans="1:14" x14ac:dyDescent="0.3">
      <c r="A34" s="5">
        <v>21</v>
      </c>
      <c r="B34" s="26" t="s">
        <v>43</v>
      </c>
      <c r="C34" s="10" t="s">
        <v>78</v>
      </c>
      <c r="D34" s="11">
        <v>5</v>
      </c>
      <c r="E34" s="12">
        <v>20.96</v>
      </c>
      <c r="F34" s="12">
        <f t="shared" si="6"/>
        <v>104.8</v>
      </c>
      <c r="G34" s="23">
        <v>0</v>
      </c>
      <c r="H34" s="13">
        <f t="shared" si="7"/>
        <v>0</v>
      </c>
      <c r="L34" s="21"/>
      <c r="N34" s="21"/>
    </row>
    <row r="35" spans="1:14" x14ac:dyDescent="0.3">
      <c r="A35" s="5">
        <v>22</v>
      </c>
      <c r="B35" s="26" t="s">
        <v>43</v>
      </c>
      <c r="C35" s="10" t="s">
        <v>83</v>
      </c>
      <c r="D35" s="11">
        <v>5</v>
      </c>
      <c r="E35" s="12">
        <v>6.06</v>
      </c>
      <c r="F35" s="12">
        <f t="shared" si="6"/>
        <v>30.3</v>
      </c>
      <c r="G35" s="23">
        <v>0</v>
      </c>
      <c r="H35" s="13">
        <f t="shared" si="7"/>
        <v>0</v>
      </c>
      <c r="L35" s="21"/>
      <c r="N35" s="21"/>
    </row>
    <row r="36" spans="1:14" x14ac:dyDescent="0.3">
      <c r="A36" s="5">
        <v>23</v>
      </c>
      <c r="B36" s="26" t="s">
        <v>43</v>
      </c>
      <c r="C36" s="10" t="s">
        <v>84</v>
      </c>
      <c r="D36" s="11">
        <v>5</v>
      </c>
      <c r="E36" s="12">
        <v>10.97</v>
      </c>
      <c r="F36" s="12">
        <f t="shared" ref="F36:F40" si="8">ROUND(D36*E36,2)</f>
        <v>54.85</v>
      </c>
      <c r="G36" s="23">
        <v>0</v>
      </c>
      <c r="H36" s="13">
        <f t="shared" ref="H36:H40" si="9">IF(G36&gt;E36,G36/0,ROUND(D36*G36,2))</f>
        <v>0</v>
      </c>
      <c r="L36" s="21"/>
      <c r="N36" s="21"/>
    </row>
    <row r="37" spans="1:14" x14ac:dyDescent="0.3">
      <c r="A37" s="5">
        <v>24</v>
      </c>
      <c r="B37" s="26" t="s">
        <v>43</v>
      </c>
      <c r="C37" s="10" t="s">
        <v>85</v>
      </c>
      <c r="D37" s="11">
        <v>5</v>
      </c>
      <c r="E37" s="12">
        <v>19.32</v>
      </c>
      <c r="F37" s="12">
        <f t="shared" si="8"/>
        <v>96.6</v>
      </c>
      <c r="G37" s="23">
        <v>0</v>
      </c>
      <c r="H37" s="13">
        <f t="shared" si="9"/>
        <v>0</v>
      </c>
      <c r="L37" s="21"/>
      <c r="N37" s="21"/>
    </row>
    <row r="38" spans="1:14" x14ac:dyDescent="0.3">
      <c r="A38" s="5">
        <v>25</v>
      </c>
      <c r="B38" s="26" t="s">
        <v>43</v>
      </c>
      <c r="C38" s="10" t="s">
        <v>86</v>
      </c>
      <c r="D38" s="11">
        <v>5</v>
      </c>
      <c r="E38" s="12">
        <v>32.46</v>
      </c>
      <c r="F38" s="12">
        <f t="shared" si="8"/>
        <v>162.30000000000001</v>
      </c>
      <c r="G38" s="23">
        <v>0</v>
      </c>
      <c r="H38" s="13">
        <f t="shared" si="9"/>
        <v>0</v>
      </c>
      <c r="L38" s="21"/>
      <c r="N38" s="21"/>
    </row>
    <row r="39" spans="1:14" x14ac:dyDescent="0.3">
      <c r="A39" s="5">
        <v>26</v>
      </c>
      <c r="B39" s="26" t="s">
        <v>43</v>
      </c>
      <c r="C39" s="10" t="s">
        <v>87</v>
      </c>
      <c r="D39" s="11">
        <v>5</v>
      </c>
      <c r="E39" s="12">
        <v>18.559999999999999</v>
      </c>
      <c r="F39" s="12">
        <f t="shared" si="8"/>
        <v>92.8</v>
      </c>
      <c r="G39" s="23">
        <v>0</v>
      </c>
      <c r="H39" s="13">
        <f t="shared" si="9"/>
        <v>0</v>
      </c>
      <c r="L39" s="21"/>
      <c r="N39" s="21"/>
    </row>
    <row r="40" spans="1:14" x14ac:dyDescent="0.3">
      <c r="A40" s="5">
        <v>27</v>
      </c>
      <c r="B40" s="26" t="s">
        <v>43</v>
      </c>
      <c r="C40" s="10" t="s">
        <v>88</v>
      </c>
      <c r="D40" s="11">
        <v>5</v>
      </c>
      <c r="E40" s="12">
        <v>19.72</v>
      </c>
      <c r="F40" s="12">
        <f t="shared" si="8"/>
        <v>98.6</v>
      </c>
      <c r="G40" s="23">
        <v>0</v>
      </c>
      <c r="H40" s="13">
        <f t="shared" si="9"/>
        <v>0</v>
      </c>
      <c r="L40" s="21"/>
      <c r="N40" s="21"/>
    </row>
    <row r="41" spans="1:14" x14ac:dyDescent="0.3">
      <c r="A41" s="5">
        <v>28</v>
      </c>
      <c r="B41" s="26" t="s">
        <v>43</v>
      </c>
      <c r="C41" s="10" t="s">
        <v>79</v>
      </c>
      <c r="D41" s="11">
        <v>5</v>
      </c>
      <c r="E41" s="12">
        <v>38.15</v>
      </c>
      <c r="F41" s="12">
        <f t="shared" si="2"/>
        <v>190.75</v>
      </c>
      <c r="G41" s="23">
        <v>0</v>
      </c>
      <c r="H41" s="13">
        <f t="shared" si="3"/>
        <v>0</v>
      </c>
      <c r="L41" s="21"/>
      <c r="N41" s="21"/>
    </row>
    <row r="42" spans="1:14" x14ac:dyDescent="0.3">
      <c r="A42" s="5">
        <v>29</v>
      </c>
      <c r="B42" s="26" t="s">
        <v>43</v>
      </c>
      <c r="C42" s="10" t="s">
        <v>80</v>
      </c>
      <c r="D42" s="11">
        <v>5</v>
      </c>
      <c r="E42" s="12">
        <v>39.56</v>
      </c>
      <c r="F42" s="12">
        <f t="shared" si="2"/>
        <v>197.8</v>
      </c>
      <c r="G42" s="23">
        <v>0</v>
      </c>
      <c r="H42" s="13">
        <f t="shared" si="3"/>
        <v>0</v>
      </c>
      <c r="L42" s="21"/>
      <c r="N42" s="21"/>
    </row>
    <row r="43" spans="1:14" x14ac:dyDescent="0.3">
      <c r="A43" s="5">
        <v>30</v>
      </c>
      <c r="B43" s="26" t="s">
        <v>43</v>
      </c>
      <c r="C43" s="10" t="s">
        <v>81</v>
      </c>
      <c r="D43" s="11">
        <v>5</v>
      </c>
      <c r="E43" s="12">
        <v>32.54</v>
      </c>
      <c r="F43" s="12">
        <f t="shared" si="2"/>
        <v>162.69999999999999</v>
      </c>
      <c r="G43" s="23">
        <v>0</v>
      </c>
      <c r="H43" s="13">
        <f t="shared" si="3"/>
        <v>0</v>
      </c>
      <c r="L43" s="21"/>
      <c r="N43" s="21"/>
    </row>
    <row r="44" spans="1:14" x14ac:dyDescent="0.3">
      <c r="A44" s="5">
        <v>31</v>
      </c>
      <c r="B44" s="26" t="s">
        <v>30</v>
      </c>
      <c r="C44" s="10" t="s">
        <v>34</v>
      </c>
      <c r="D44" s="11">
        <v>20</v>
      </c>
      <c r="E44" s="12">
        <v>5.78</v>
      </c>
      <c r="F44" s="12">
        <f t="shared" si="2"/>
        <v>115.6</v>
      </c>
      <c r="G44" s="23">
        <v>0</v>
      </c>
      <c r="H44" s="13">
        <f t="shared" si="3"/>
        <v>0</v>
      </c>
      <c r="L44" s="21"/>
      <c r="N44" s="21"/>
    </row>
    <row r="45" spans="1:14" x14ac:dyDescent="0.3">
      <c r="A45" s="5">
        <v>32</v>
      </c>
      <c r="B45" s="26" t="s">
        <v>30</v>
      </c>
      <c r="C45" s="10" t="s">
        <v>35</v>
      </c>
      <c r="D45" s="11">
        <v>20</v>
      </c>
      <c r="E45" s="12">
        <v>6.83</v>
      </c>
      <c r="F45" s="12">
        <f t="shared" si="2"/>
        <v>136.6</v>
      </c>
      <c r="G45" s="23">
        <v>0</v>
      </c>
      <c r="H45" s="13">
        <f t="shared" si="3"/>
        <v>0</v>
      </c>
      <c r="L45" s="21"/>
      <c r="N45" s="21"/>
    </row>
    <row r="46" spans="1:14" x14ac:dyDescent="0.3">
      <c r="A46" s="5">
        <v>33</v>
      </c>
      <c r="B46" s="26" t="s">
        <v>30</v>
      </c>
      <c r="C46" s="10" t="s">
        <v>36</v>
      </c>
      <c r="D46" s="11">
        <v>20</v>
      </c>
      <c r="E46" s="12">
        <v>4.88</v>
      </c>
      <c r="F46" s="12">
        <f t="shared" si="2"/>
        <v>97.6</v>
      </c>
      <c r="G46" s="23">
        <v>0</v>
      </c>
      <c r="H46" s="13">
        <f t="shared" si="3"/>
        <v>0</v>
      </c>
      <c r="L46" s="21"/>
      <c r="N46" s="21"/>
    </row>
    <row r="47" spans="1:14" x14ac:dyDescent="0.3">
      <c r="A47" s="5">
        <v>34</v>
      </c>
      <c r="B47" s="26" t="s">
        <v>30</v>
      </c>
      <c r="C47" s="10" t="s">
        <v>37</v>
      </c>
      <c r="D47" s="11">
        <v>20</v>
      </c>
      <c r="E47" s="12">
        <v>5.16</v>
      </c>
      <c r="F47" s="12">
        <f t="shared" si="2"/>
        <v>103.2</v>
      </c>
      <c r="G47" s="23">
        <v>0</v>
      </c>
      <c r="H47" s="13">
        <f t="shared" si="3"/>
        <v>0</v>
      </c>
      <c r="L47" s="21"/>
      <c r="N47" s="21"/>
    </row>
    <row r="48" spans="1:14" x14ac:dyDescent="0.3">
      <c r="A48" s="5">
        <v>35</v>
      </c>
      <c r="B48" s="26" t="s">
        <v>30</v>
      </c>
      <c r="C48" s="10" t="s">
        <v>38</v>
      </c>
      <c r="D48" s="11">
        <v>10</v>
      </c>
      <c r="E48" s="12">
        <v>7.87</v>
      </c>
      <c r="F48" s="12">
        <f t="shared" si="2"/>
        <v>78.7</v>
      </c>
      <c r="G48" s="23">
        <v>0</v>
      </c>
      <c r="H48" s="13">
        <f t="shared" si="3"/>
        <v>0</v>
      </c>
      <c r="L48" s="21"/>
      <c r="N48" s="21"/>
    </row>
    <row r="49" spans="1:14" x14ac:dyDescent="0.3">
      <c r="A49" s="5">
        <v>36</v>
      </c>
      <c r="B49" s="26" t="s">
        <v>30</v>
      </c>
      <c r="C49" s="10" t="s">
        <v>39</v>
      </c>
      <c r="D49" s="11">
        <v>10</v>
      </c>
      <c r="E49" s="12">
        <v>5.71</v>
      </c>
      <c r="F49" s="12">
        <f t="shared" si="2"/>
        <v>57.1</v>
      </c>
      <c r="G49" s="23">
        <v>0</v>
      </c>
      <c r="H49" s="13">
        <f t="shared" si="3"/>
        <v>0</v>
      </c>
      <c r="L49" s="21"/>
      <c r="N49" s="21"/>
    </row>
    <row r="50" spans="1:14" x14ac:dyDescent="0.3">
      <c r="A50" s="5">
        <v>37</v>
      </c>
      <c r="B50" s="26" t="s">
        <v>30</v>
      </c>
      <c r="C50" s="10" t="s">
        <v>18</v>
      </c>
      <c r="D50" s="11">
        <v>10</v>
      </c>
      <c r="E50" s="12">
        <v>0.54</v>
      </c>
      <c r="F50" s="12">
        <f t="shared" ref="F50:F86" si="10">ROUND(D50*E50,2)</f>
        <v>5.4</v>
      </c>
      <c r="G50" s="23">
        <v>0</v>
      </c>
      <c r="H50" s="13">
        <f t="shared" ref="H50:H86" si="11">IF(G50&gt;E50,G50/0,ROUND(D50*G50,2))</f>
        <v>0</v>
      </c>
      <c r="L50" s="21"/>
      <c r="N50" s="21"/>
    </row>
    <row r="51" spans="1:14" x14ac:dyDescent="0.3">
      <c r="A51" s="5">
        <v>38</v>
      </c>
      <c r="B51" s="26" t="s">
        <v>30</v>
      </c>
      <c r="C51" s="10" t="s">
        <v>108</v>
      </c>
      <c r="D51" s="11">
        <v>10</v>
      </c>
      <c r="E51" s="12">
        <v>4.3499999999999996</v>
      </c>
      <c r="F51" s="12">
        <f t="shared" si="10"/>
        <v>43.5</v>
      </c>
      <c r="G51" s="23">
        <v>0</v>
      </c>
      <c r="H51" s="13">
        <f t="shared" si="11"/>
        <v>0</v>
      </c>
      <c r="L51" s="21"/>
      <c r="N51" s="21"/>
    </row>
    <row r="52" spans="1:14" x14ac:dyDescent="0.3">
      <c r="A52" s="5">
        <v>39</v>
      </c>
      <c r="B52" s="26" t="s">
        <v>30</v>
      </c>
      <c r="C52" s="10" t="s">
        <v>68</v>
      </c>
      <c r="D52" s="11">
        <v>5</v>
      </c>
      <c r="E52" s="12">
        <v>5.24</v>
      </c>
      <c r="F52" s="12">
        <f t="shared" si="10"/>
        <v>26.2</v>
      </c>
      <c r="G52" s="23">
        <v>0</v>
      </c>
      <c r="H52" s="13">
        <f t="shared" si="11"/>
        <v>0</v>
      </c>
      <c r="L52" s="21"/>
      <c r="N52" s="21"/>
    </row>
    <row r="53" spans="1:14" x14ac:dyDescent="0.3">
      <c r="A53" s="5">
        <v>40</v>
      </c>
      <c r="B53" s="26" t="s">
        <v>30</v>
      </c>
      <c r="C53" s="10" t="s">
        <v>67</v>
      </c>
      <c r="D53" s="11">
        <v>5</v>
      </c>
      <c r="E53" s="12">
        <v>6.15</v>
      </c>
      <c r="F53" s="12">
        <f t="shared" ref="F53:F55" si="12">ROUND(D53*E53,2)</f>
        <v>30.75</v>
      </c>
      <c r="G53" s="23">
        <v>0</v>
      </c>
      <c r="H53" s="13">
        <f t="shared" ref="H53:H55" si="13">IF(G53&gt;E53,G53/0,ROUND(D53*G53,2))</f>
        <v>0</v>
      </c>
      <c r="L53" s="21"/>
      <c r="N53" s="21"/>
    </row>
    <row r="54" spans="1:14" x14ac:dyDescent="0.3">
      <c r="A54" s="5">
        <v>41</v>
      </c>
      <c r="B54" s="26" t="s">
        <v>30</v>
      </c>
      <c r="C54" s="10" t="s">
        <v>69</v>
      </c>
      <c r="D54" s="11">
        <v>5</v>
      </c>
      <c r="E54" s="12">
        <v>3.8</v>
      </c>
      <c r="F54" s="12">
        <f t="shared" si="12"/>
        <v>19</v>
      </c>
      <c r="G54" s="23">
        <v>0</v>
      </c>
      <c r="H54" s="13">
        <f t="shared" si="13"/>
        <v>0</v>
      </c>
      <c r="L54" s="21"/>
      <c r="N54" s="21"/>
    </row>
    <row r="55" spans="1:14" x14ac:dyDescent="0.3">
      <c r="A55" s="5">
        <v>42</v>
      </c>
      <c r="B55" s="26" t="s">
        <v>30</v>
      </c>
      <c r="C55" s="10" t="s">
        <v>70</v>
      </c>
      <c r="D55" s="11">
        <v>5</v>
      </c>
      <c r="E55" s="12">
        <v>4.24</v>
      </c>
      <c r="F55" s="12">
        <f t="shared" si="12"/>
        <v>21.2</v>
      </c>
      <c r="G55" s="23">
        <v>0</v>
      </c>
      <c r="H55" s="13">
        <f t="shared" si="13"/>
        <v>0</v>
      </c>
      <c r="L55" s="21"/>
      <c r="N55" s="21"/>
    </row>
    <row r="56" spans="1:14" x14ac:dyDescent="0.3">
      <c r="A56" s="5">
        <v>43</v>
      </c>
      <c r="B56" s="26" t="s">
        <v>43</v>
      </c>
      <c r="C56" s="10" t="s">
        <v>66</v>
      </c>
      <c r="D56" s="11">
        <v>5</v>
      </c>
      <c r="E56" s="12">
        <v>11.83</v>
      </c>
      <c r="F56" s="12">
        <f t="shared" ref="F56" si="14">ROUND(D56*E56,2)</f>
        <v>59.15</v>
      </c>
      <c r="G56" s="23">
        <v>0</v>
      </c>
      <c r="H56" s="13">
        <f t="shared" ref="H56" si="15">IF(G56&gt;E56,G56/0,ROUND(D56*G56,2))</f>
        <v>0</v>
      </c>
      <c r="L56" s="21"/>
      <c r="N56" s="21"/>
    </row>
    <row r="57" spans="1:14" x14ac:dyDescent="0.3">
      <c r="A57" s="5">
        <v>44</v>
      </c>
      <c r="B57" s="26" t="s">
        <v>43</v>
      </c>
      <c r="C57" s="10" t="s">
        <v>71</v>
      </c>
      <c r="D57" s="11">
        <v>10</v>
      </c>
      <c r="E57" s="12">
        <v>3.3</v>
      </c>
      <c r="F57" s="12">
        <f t="shared" si="10"/>
        <v>33</v>
      </c>
      <c r="G57" s="23">
        <v>0</v>
      </c>
      <c r="H57" s="13">
        <f t="shared" si="11"/>
        <v>0</v>
      </c>
      <c r="L57" s="21"/>
      <c r="N57" s="21"/>
    </row>
    <row r="58" spans="1:14" x14ac:dyDescent="0.3">
      <c r="A58" s="5">
        <v>45</v>
      </c>
      <c r="B58" s="26" t="s">
        <v>30</v>
      </c>
      <c r="C58" s="10" t="s">
        <v>109</v>
      </c>
      <c r="D58" s="11">
        <v>10</v>
      </c>
      <c r="E58" s="12">
        <v>7.6</v>
      </c>
      <c r="F58" s="12">
        <f t="shared" si="10"/>
        <v>76</v>
      </c>
      <c r="G58" s="23">
        <v>0</v>
      </c>
      <c r="H58" s="13">
        <f t="shared" si="11"/>
        <v>0</v>
      </c>
      <c r="L58" s="21"/>
      <c r="N58" s="21"/>
    </row>
    <row r="59" spans="1:14" x14ac:dyDescent="0.3">
      <c r="A59" s="5">
        <v>46</v>
      </c>
      <c r="B59" s="26" t="s">
        <v>43</v>
      </c>
      <c r="C59" s="10" t="s">
        <v>49</v>
      </c>
      <c r="D59" s="11">
        <v>10</v>
      </c>
      <c r="E59" s="12">
        <v>11.91</v>
      </c>
      <c r="F59" s="12">
        <f t="shared" si="10"/>
        <v>119.1</v>
      </c>
      <c r="G59" s="23">
        <v>0</v>
      </c>
      <c r="H59" s="13">
        <f t="shared" si="11"/>
        <v>0</v>
      </c>
      <c r="L59" s="21"/>
      <c r="N59" s="21"/>
    </row>
    <row r="60" spans="1:14" x14ac:dyDescent="0.3">
      <c r="A60" s="5">
        <v>47</v>
      </c>
      <c r="B60" s="26" t="s">
        <v>43</v>
      </c>
      <c r="C60" s="10" t="s">
        <v>50</v>
      </c>
      <c r="D60" s="11">
        <v>10</v>
      </c>
      <c r="E60" s="12">
        <v>13.37</v>
      </c>
      <c r="F60" s="12">
        <f t="shared" si="10"/>
        <v>133.69999999999999</v>
      </c>
      <c r="G60" s="23">
        <v>0</v>
      </c>
      <c r="H60" s="13">
        <f t="shared" si="11"/>
        <v>0</v>
      </c>
      <c r="L60" s="21"/>
      <c r="N60" s="21"/>
    </row>
    <row r="61" spans="1:14" x14ac:dyDescent="0.3">
      <c r="A61" s="5">
        <v>48</v>
      </c>
      <c r="B61" s="26" t="s">
        <v>43</v>
      </c>
      <c r="C61" s="10" t="s">
        <v>100</v>
      </c>
      <c r="D61" s="11">
        <v>10</v>
      </c>
      <c r="E61" s="12">
        <v>20.49</v>
      </c>
      <c r="F61" s="12">
        <f t="shared" si="10"/>
        <v>204.9</v>
      </c>
      <c r="G61" s="23">
        <v>0</v>
      </c>
      <c r="H61" s="13">
        <f t="shared" si="11"/>
        <v>0</v>
      </c>
      <c r="L61" s="21"/>
      <c r="N61" s="21"/>
    </row>
    <row r="62" spans="1:14" x14ac:dyDescent="0.3">
      <c r="A62" s="5">
        <v>49</v>
      </c>
      <c r="B62" s="26" t="s">
        <v>30</v>
      </c>
      <c r="C62" s="10" t="s">
        <v>19</v>
      </c>
      <c r="D62" s="11">
        <v>50</v>
      </c>
      <c r="E62" s="12">
        <v>6.88</v>
      </c>
      <c r="F62" s="12">
        <f t="shared" si="10"/>
        <v>344</v>
      </c>
      <c r="G62" s="23">
        <v>0</v>
      </c>
      <c r="H62" s="13">
        <f t="shared" si="11"/>
        <v>0</v>
      </c>
      <c r="L62" s="21"/>
      <c r="N62" s="21"/>
    </row>
    <row r="63" spans="1:14" x14ac:dyDescent="0.3">
      <c r="A63" s="5">
        <v>50</v>
      </c>
      <c r="B63" s="26" t="s">
        <v>30</v>
      </c>
      <c r="C63" s="10" t="s">
        <v>20</v>
      </c>
      <c r="D63" s="11">
        <v>50</v>
      </c>
      <c r="E63" s="12">
        <v>4.18</v>
      </c>
      <c r="F63" s="12">
        <f t="shared" si="10"/>
        <v>209</v>
      </c>
      <c r="G63" s="23">
        <v>0</v>
      </c>
      <c r="H63" s="13">
        <f t="shared" si="11"/>
        <v>0</v>
      </c>
      <c r="L63" s="21"/>
      <c r="N63" s="21"/>
    </row>
    <row r="64" spans="1:14" x14ac:dyDescent="0.3">
      <c r="A64" s="5">
        <v>51</v>
      </c>
      <c r="B64" s="26" t="s">
        <v>30</v>
      </c>
      <c r="C64" s="10" t="s">
        <v>21</v>
      </c>
      <c r="D64" s="11">
        <v>10</v>
      </c>
      <c r="E64" s="12">
        <v>0.8</v>
      </c>
      <c r="F64" s="12">
        <f t="shared" si="10"/>
        <v>8</v>
      </c>
      <c r="G64" s="23">
        <v>0</v>
      </c>
      <c r="H64" s="13">
        <f t="shared" si="11"/>
        <v>0</v>
      </c>
      <c r="L64" s="21"/>
      <c r="N64" s="21"/>
    </row>
    <row r="65" spans="1:14" x14ac:dyDescent="0.3">
      <c r="A65" s="5">
        <v>52</v>
      </c>
      <c r="B65" s="26" t="s">
        <v>30</v>
      </c>
      <c r="C65" s="10" t="s">
        <v>22</v>
      </c>
      <c r="D65" s="11">
        <v>25</v>
      </c>
      <c r="E65" s="12">
        <v>7.22</v>
      </c>
      <c r="F65" s="12">
        <f t="shared" si="10"/>
        <v>180.5</v>
      </c>
      <c r="G65" s="23">
        <v>0</v>
      </c>
      <c r="H65" s="13">
        <f t="shared" si="11"/>
        <v>0</v>
      </c>
      <c r="L65" s="21"/>
      <c r="N65" s="21"/>
    </row>
    <row r="66" spans="1:14" x14ac:dyDescent="0.3">
      <c r="A66" s="5">
        <v>53</v>
      </c>
      <c r="B66" s="26" t="s">
        <v>43</v>
      </c>
      <c r="C66" s="10" t="s">
        <v>101</v>
      </c>
      <c r="D66" s="11">
        <v>10</v>
      </c>
      <c r="E66" s="12">
        <v>20.190000000000001</v>
      </c>
      <c r="F66" s="12">
        <f t="shared" si="10"/>
        <v>201.9</v>
      </c>
      <c r="G66" s="23">
        <v>0</v>
      </c>
      <c r="H66" s="13">
        <f t="shared" si="11"/>
        <v>0</v>
      </c>
      <c r="L66" s="21"/>
      <c r="N66" s="21"/>
    </row>
    <row r="67" spans="1:14" x14ac:dyDescent="0.3">
      <c r="A67" s="5">
        <v>54</v>
      </c>
      <c r="B67" s="26" t="s">
        <v>43</v>
      </c>
      <c r="C67" s="10" t="s">
        <v>102</v>
      </c>
      <c r="D67" s="11">
        <v>10</v>
      </c>
      <c r="E67" s="12">
        <v>20.190000000000001</v>
      </c>
      <c r="F67" s="12">
        <f t="shared" si="10"/>
        <v>201.9</v>
      </c>
      <c r="G67" s="23">
        <v>0</v>
      </c>
      <c r="H67" s="13">
        <f t="shared" si="11"/>
        <v>0</v>
      </c>
      <c r="L67" s="21"/>
      <c r="N67" s="21"/>
    </row>
    <row r="68" spans="1:14" x14ac:dyDescent="0.3">
      <c r="A68" s="5">
        <v>55</v>
      </c>
      <c r="B68" s="26" t="s">
        <v>30</v>
      </c>
      <c r="C68" s="10" t="s">
        <v>103</v>
      </c>
      <c r="D68" s="11">
        <v>10</v>
      </c>
      <c r="E68" s="12">
        <v>1.1100000000000001</v>
      </c>
      <c r="F68" s="12">
        <f t="shared" si="10"/>
        <v>11.1</v>
      </c>
      <c r="G68" s="23">
        <v>0</v>
      </c>
      <c r="H68" s="13">
        <f t="shared" si="11"/>
        <v>0</v>
      </c>
      <c r="L68" s="21"/>
      <c r="N68" s="21"/>
    </row>
    <row r="69" spans="1:14" x14ac:dyDescent="0.3">
      <c r="A69" s="5">
        <v>56</v>
      </c>
      <c r="B69" s="26" t="s">
        <v>43</v>
      </c>
      <c r="C69" s="10" t="s">
        <v>110</v>
      </c>
      <c r="D69" s="11">
        <v>20</v>
      </c>
      <c r="E69" s="12">
        <v>12.1</v>
      </c>
      <c r="F69" s="12">
        <f t="shared" si="10"/>
        <v>242</v>
      </c>
      <c r="G69" s="23">
        <v>0</v>
      </c>
      <c r="H69" s="13">
        <f t="shared" si="11"/>
        <v>0</v>
      </c>
      <c r="L69" s="21"/>
      <c r="N69" s="21"/>
    </row>
    <row r="70" spans="1:14" x14ac:dyDescent="0.3">
      <c r="A70" s="5">
        <v>57</v>
      </c>
      <c r="B70" s="26" t="s">
        <v>43</v>
      </c>
      <c r="C70" s="10" t="s">
        <v>111</v>
      </c>
      <c r="D70" s="11">
        <v>20</v>
      </c>
      <c r="E70" s="12">
        <v>9.9700000000000006</v>
      </c>
      <c r="F70" s="12">
        <f t="shared" si="10"/>
        <v>199.4</v>
      </c>
      <c r="G70" s="23">
        <v>0</v>
      </c>
      <c r="H70" s="13">
        <f t="shared" si="11"/>
        <v>0</v>
      </c>
      <c r="L70" s="21"/>
      <c r="N70" s="21"/>
    </row>
    <row r="71" spans="1:14" x14ac:dyDescent="0.3">
      <c r="A71" s="5">
        <v>58</v>
      </c>
      <c r="B71" s="26" t="s">
        <v>43</v>
      </c>
      <c r="C71" s="10" t="s">
        <v>113</v>
      </c>
      <c r="D71" s="11">
        <v>20</v>
      </c>
      <c r="E71" s="12">
        <v>7.6</v>
      </c>
      <c r="F71" s="12">
        <f t="shared" si="10"/>
        <v>152</v>
      </c>
      <c r="G71" s="23">
        <v>0</v>
      </c>
      <c r="H71" s="13">
        <f t="shared" si="11"/>
        <v>0</v>
      </c>
      <c r="L71" s="21"/>
      <c r="N71" s="21"/>
    </row>
    <row r="72" spans="1:14" x14ac:dyDescent="0.3">
      <c r="A72" s="5">
        <v>59</v>
      </c>
      <c r="B72" s="26" t="s">
        <v>43</v>
      </c>
      <c r="C72" s="10" t="s">
        <v>90</v>
      </c>
      <c r="D72" s="11">
        <v>10</v>
      </c>
      <c r="E72" s="12">
        <v>21.73</v>
      </c>
      <c r="F72" s="12">
        <f t="shared" si="10"/>
        <v>217.3</v>
      </c>
      <c r="G72" s="23">
        <v>0</v>
      </c>
      <c r="H72" s="13">
        <f t="shared" si="11"/>
        <v>0</v>
      </c>
      <c r="L72" s="21"/>
      <c r="N72" s="21"/>
    </row>
    <row r="73" spans="1:14" x14ac:dyDescent="0.3">
      <c r="A73" s="5">
        <v>60</v>
      </c>
      <c r="B73" s="26" t="s">
        <v>43</v>
      </c>
      <c r="C73" s="10" t="s">
        <v>91</v>
      </c>
      <c r="D73" s="11">
        <v>10</v>
      </c>
      <c r="E73" s="12">
        <v>19.39</v>
      </c>
      <c r="F73" s="12">
        <f t="shared" si="10"/>
        <v>193.9</v>
      </c>
      <c r="G73" s="23">
        <v>0</v>
      </c>
      <c r="H73" s="13">
        <f t="shared" si="11"/>
        <v>0</v>
      </c>
      <c r="L73" s="21"/>
      <c r="N73" s="21"/>
    </row>
    <row r="74" spans="1:14" x14ac:dyDescent="0.3">
      <c r="A74" s="5">
        <v>61</v>
      </c>
      <c r="B74" s="26" t="s">
        <v>43</v>
      </c>
      <c r="C74" s="10" t="s">
        <v>64</v>
      </c>
      <c r="D74" s="11">
        <v>10</v>
      </c>
      <c r="E74" s="12">
        <v>5.39</v>
      </c>
      <c r="F74" s="12">
        <f t="shared" si="10"/>
        <v>53.9</v>
      </c>
      <c r="G74" s="23">
        <v>0</v>
      </c>
      <c r="H74" s="13">
        <f t="shared" si="11"/>
        <v>0</v>
      </c>
      <c r="L74" s="21"/>
      <c r="N74" s="21"/>
    </row>
    <row r="75" spans="1:14" x14ac:dyDescent="0.3">
      <c r="A75" s="5">
        <v>62</v>
      </c>
      <c r="B75" s="26" t="s">
        <v>41</v>
      </c>
      <c r="C75" s="10" t="s">
        <v>40</v>
      </c>
      <c r="D75" s="11">
        <v>10</v>
      </c>
      <c r="E75" s="12">
        <v>13.74</v>
      </c>
      <c r="F75" s="12">
        <f t="shared" si="10"/>
        <v>137.4</v>
      </c>
      <c r="G75" s="23">
        <v>0</v>
      </c>
      <c r="H75" s="13">
        <f t="shared" si="11"/>
        <v>0</v>
      </c>
      <c r="L75" s="21"/>
      <c r="N75" s="21"/>
    </row>
    <row r="76" spans="1:14" x14ac:dyDescent="0.3">
      <c r="A76" s="5">
        <v>63</v>
      </c>
      <c r="B76" s="26" t="s">
        <v>30</v>
      </c>
      <c r="C76" s="10" t="s">
        <v>112</v>
      </c>
      <c r="D76" s="11">
        <v>10</v>
      </c>
      <c r="E76" s="12">
        <v>6.5</v>
      </c>
      <c r="F76" s="12">
        <f t="shared" si="10"/>
        <v>65</v>
      </c>
      <c r="G76" s="23">
        <v>0</v>
      </c>
      <c r="H76" s="13">
        <f t="shared" si="11"/>
        <v>0</v>
      </c>
      <c r="L76" s="21"/>
      <c r="N76" s="21"/>
    </row>
    <row r="77" spans="1:14" x14ac:dyDescent="0.3">
      <c r="A77" s="5">
        <v>64</v>
      </c>
      <c r="B77" s="26" t="s">
        <v>43</v>
      </c>
      <c r="C77" s="10" t="s">
        <v>44</v>
      </c>
      <c r="D77" s="11">
        <v>15</v>
      </c>
      <c r="E77" s="12">
        <v>11</v>
      </c>
      <c r="F77" s="12">
        <f t="shared" si="10"/>
        <v>165</v>
      </c>
      <c r="G77" s="23">
        <v>0</v>
      </c>
      <c r="H77" s="13">
        <f t="shared" si="11"/>
        <v>0</v>
      </c>
      <c r="L77" s="21"/>
      <c r="N77" s="21"/>
    </row>
    <row r="78" spans="1:14" x14ac:dyDescent="0.3">
      <c r="A78" s="5">
        <v>65</v>
      </c>
      <c r="B78" s="26" t="s">
        <v>43</v>
      </c>
      <c r="C78" s="10" t="s">
        <v>104</v>
      </c>
      <c r="D78" s="11">
        <v>15</v>
      </c>
      <c r="E78" s="12">
        <v>4.66</v>
      </c>
      <c r="F78" s="12">
        <f t="shared" si="10"/>
        <v>69.900000000000006</v>
      </c>
      <c r="G78" s="23">
        <v>0</v>
      </c>
      <c r="H78" s="13">
        <f t="shared" si="11"/>
        <v>0</v>
      </c>
      <c r="L78" s="21"/>
      <c r="N78" s="21"/>
    </row>
    <row r="79" spans="1:14" ht="16.95" customHeight="1" x14ac:dyDescent="0.3">
      <c r="A79" s="5">
        <v>66</v>
      </c>
      <c r="B79" s="26" t="s">
        <v>43</v>
      </c>
      <c r="C79" s="10" t="s">
        <v>45</v>
      </c>
      <c r="D79" s="11">
        <v>15</v>
      </c>
      <c r="E79" s="12">
        <v>6.33</v>
      </c>
      <c r="F79" s="12">
        <f t="shared" si="10"/>
        <v>94.95</v>
      </c>
      <c r="G79" s="23">
        <v>0</v>
      </c>
      <c r="H79" s="13">
        <f t="shared" si="11"/>
        <v>0</v>
      </c>
      <c r="L79" s="21"/>
      <c r="N79" s="21"/>
    </row>
    <row r="80" spans="1:14" x14ac:dyDescent="0.3">
      <c r="A80" s="5">
        <v>67</v>
      </c>
      <c r="B80" s="26" t="s">
        <v>43</v>
      </c>
      <c r="C80" s="10" t="s">
        <v>63</v>
      </c>
      <c r="D80" s="11">
        <v>50</v>
      </c>
      <c r="E80" s="12">
        <v>31.9</v>
      </c>
      <c r="F80" s="12">
        <f t="shared" si="10"/>
        <v>1595</v>
      </c>
      <c r="G80" s="23">
        <v>0</v>
      </c>
      <c r="H80" s="13">
        <f t="shared" si="11"/>
        <v>0</v>
      </c>
      <c r="L80" s="21"/>
      <c r="N80" s="21"/>
    </row>
    <row r="81" spans="1:14" ht="14.55" customHeight="1" x14ac:dyDescent="0.3">
      <c r="A81" s="5">
        <v>68</v>
      </c>
      <c r="B81" s="26" t="s">
        <v>43</v>
      </c>
      <c r="C81" s="10" t="s">
        <v>62</v>
      </c>
      <c r="D81" s="11">
        <v>10</v>
      </c>
      <c r="E81" s="12">
        <v>3.53</v>
      </c>
      <c r="F81" s="12">
        <f t="shared" si="10"/>
        <v>35.299999999999997</v>
      </c>
      <c r="G81" s="23">
        <v>0</v>
      </c>
      <c r="H81" s="13">
        <f t="shared" si="11"/>
        <v>0</v>
      </c>
      <c r="L81" s="21"/>
      <c r="N81" s="21"/>
    </row>
    <row r="82" spans="1:14" ht="14.55" customHeight="1" x14ac:dyDescent="0.3">
      <c r="A82" s="5">
        <v>69</v>
      </c>
      <c r="B82" s="26" t="s">
        <v>43</v>
      </c>
      <c r="C82" s="10" t="s">
        <v>61</v>
      </c>
      <c r="D82" s="11">
        <v>25</v>
      </c>
      <c r="E82" s="12">
        <v>60.23</v>
      </c>
      <c r="F82" s="12">
        <f t="shared" si="10"/>
        <v>1505.75</v>
      </c>
      <c r="G82" s="23">
        <v>0</v>
      </c>
      <c r="H82" s="13">
        <f t="shared" si="11"/>
        <v>0</v>
      </c>
      <c r="L82" s="21"/>
      <c r="N82" s="21"/>
    </row>
    <row r="83" spans="1:14" x14ac:dyDescent="0.3">
      <c r="A83" s="5">
        <v>70</v>
      </c>
      <c r="B83" s="26" t="s">
        <v>30</v>
      </c>
      <c r="C83" s="10" t="s">
        <v>23</v>
      </c>
      <c r="D83" s="11">
        <v>10</v>
      </c>
      <c r="E83" s="12">
        <v>3.41</v>
      </c>
      <c r="F83" s="12">
        <f t="shared" si="10"/>
        <v>34.1</v>
      </c>
      <c r="G83" s="23">
        <v>0</v>
      </c>
      <c r="H83" s="13">
        <f t="shared" si="11"/>
        <v>0</v>
      </c>
      <c r="L83" s="21"/>
      <c r="N83" s="21"/>
    </row>
    <row r="84" spans="1:14" x14ac:dyDescent="0.3">
      <c r="A84" s="5">
        <v>71</v>
      </c>
      <c r="B84" s="26" t="s">
        <v>43</v>
      </c>
      <c r="C84" s="10" t="s">
        <v>59</v>
      </c>
      <c r="D84" s="11">
        <v>5</v>
      </c>
      <c r="E84" s="12">
        <v>13.62</v>
      </c>
      <c r="F84" s="12">
        <f t="shared" si="10"/>
        <v>68.099999999999994</v>
      </c>
      <c r="G84" s="23">
        <v>0</v>
      </c>
      <c r="H84" s="13">
        <f t="shared" si="11"/>
        <v>0</v>
      </c>
      <c r="L84" s="21"/>
      <c r="N84" s="21"/>
    </row>
    <row r="85" spans="1:14" x14ac:dyDescent="0.3">
      <c r="A85" s="5">
        <v>72</v>
      </c>
      <c r="B85" s="26" t="s">
        <v>43</v>
      </c>
      <c r="C85" s="10" t="s">
        <v>60</v>
      </c>
      <c r="D85" s="11">
        <v>5</v>
      </c>
      <c r="E85" s="12">
        <v>30.61</v>
      </c>
      <c r="F85" s="12">
        <f t="shared" ref="F85" si="16">ROUND(D85*E85,2)</f>
        <v>153.05000000000001</v>
      </c>
      <c r="G85" s="23">
        <v>0</v>
      </c>
      <c r="H85" s="13">
        <f t="shared" ref="H85" si="17">IF(G85&gt;E85,G85/0,ROUND(D85*G85,2))</f>
        <v>0</v>
      </c>
      <c r="L85" s="21"/>
      <c r="N85" s="21"/>
    </row>
    <row r="86" spans="1:14" x14ac:dyDescent="0.3">
      <c r="A86" s="5">
        <v>73</v>
      </c>
      <c r="B86" s="26" t="s">
        <v>43</v>
      </c>
      <c r="C86" s="10" t="s">
        <v>48</v>
      </c>
      <c r="D86" s="11">
        <v>10</v>
      </c>
      <c r="E86" s="12">
        <v>55.03</v>
      </c>
      <c r="F86" s="12">
        <f t="shared" si="10"/>
        <v>550.29999999999995</v>
      </c>
      <c r="G86" s="23">
        <v>0</v>
      </c>
      <c r="H86" s="13">
        <f t="shared" si="11"/>
        <v>0</v>
      </c>
      <c r="L86" s="21"/>
      <c r="N86" s="21"/>
    </row>
    <row r="87" spans="1:14" x14ac:dyDescent="0.3">
      <c r="A87" s="5">
        <v>74</v>
      </c>
      <c r="B87" s="26" t="s">
        <v>43</v>
      </c>
      <c r="C87" s="10" t="s">
        <v>46</v>
      </c>
      <c r="D87" s="11">
        <v>20</v>
      </c>
      <c r="E87" s="12">
        <v>3.19</v>
      </c>
      <c r="F87" s="12">
        <f t="shared" ref="F87:F105" si="18">ROUND(D87*E87,2)</f>
        <v>63.8</v>
      </c>
      <c r="G87" s="23">
        <v>0</v>
      </c>
      <c r="H87" s="13">
        <f t="shared" ref="H87:H105" si="19">IF(G87&gt;E87,G87/0,ROUND(D87*G87,2))</f>
        <v>0</v>
      </c>
      <c r="L87" s="21"/>
      <c r="N87" s="21"/>
    </row>
    <row r="88" spans="1:14" x14ac:dyDescent="0.3">
      <c r="A88" s="5">
        <v>75</v>
      </c>
      <c r="B88" s="26" t="s">
        <v>43</v>
      </c>
      <c r="C88" s="10" t="s">
        <v>47</v>
      </c>
      <c r="D88" s="11">
        <v>20</v>
      </c>
      <c r="E88" s="12">
        <v>2.2000000000000002</v>
      </c>
      <c r="F88" s="12">
        <f t="shared" ref="F88" si="20">ROUND(D88*E88,2)</f>
        <v>44</v>
      </c>
      <c r="G88" s="23">
        <v>0</v>
      </c>
      <c r="H88" s="13">
        <f t="shared" ref="H88" si="21">IF(G88&gt;E88,G88/0,ROUND(D88*G88,2))</f>
        <v>0</v>
      </c>
      <c r="L88" s="21"/>
      <c r="N88" s="21"/>
    </row>
    <row r="89" spans="1:14" x14ac:dyDescent="0.3">
      <c r="A89" s="5">
        <v>76</v>
      </c>
      <c r="B89" s="26" t="s">
        <v>43</v>
      </c>
      <c r="C89" s="10" t="s">
        <v>51</v>
      </c>
      <c r="D89" s="11">
        <v>20</v>
      </c>
      <c r="E89" s="12">
        <v>11</v>
      </c>
      <c r="F89" s="12">
        <f t="shared" si="18"/>
        <v>220</v>
      </c>
      <c r="G89" s="23">
        <v>0</v>
      </c>
      <c r="H89" s="13">
        <f t="shared" si="19"/>
        <v>0</v>
      </c>
      <c r="L89" s="21"/>
      <c r="N89" s="21"/>
    </row>
    <row r="90" spans="1:14" x14ac:dyDescent="0.3">
      <c r="A90" s="5">
        <v>77</v>
      </c>
      <c r="B90" s="26" t="s">
        <v>43</v>
      </c>
      <c r="C90" s="10" t="s">
        <v>53</v>
      </c>
      <c r="D90" s="11">
        <v>20</v>
      </c>
      <c r="E90" s="12">
        <v>6.14</v>
      </c>
      <c r="F90" s="12">
        <f t="shared" ref="F90:F91" si="22">ROUND(D90*E90,2)</f>
        <v>122.8</v>
      </c>
      <c r="G90" s="23">
        <v>0</v>
      </c>
      <c r="H90" s="13">
        <f t="shared" ref="H90:H91" si="23">IF(G90&gt;E90,G90/0,ROUND(D90*G90,2))</f>
        <v>0</v>
      </c>
      <c r="L90" s="21"/>
      <c r="N90" s="21"/>
    </row>
    <row r="91" spans="1:14" x14ac:dyDescent="0.3">
      <c r="A91" s="5">
        <v>78</v>
      </c>
      <c r="B91" s="26" t="s">
        <v>43</v>
      </c>
      <c r="C91" s="10" t="s">
        <v>54</v>
      </c>
      <c r="D91" s="11">
        <v>20</v>
      </c>
      <c r="E91" s="12">
        <v>5.93</v>
      </c>
      <c r="F91" s="12">
        <f t="shared" si="22"/>
        <v>118.6</v>
      </c>
      <c r="G91" s="23">
        <v>0</v>
      </c>
      <c r="H91" s="13">
        <f t="shared" si="23"/>
        <v>0</v>
      </c>
      <c r="L91" s="21"/>
      <c r="N91" s="21"/>
    </row>
    <row r="92" spans="1:14" x14ac:dyDescent="0.3">
      <c r="A92" s="5">
        <v>79</v>
      </c>
      <c r="B92" s="26" t="s">
        <v>43</v>
      </c>
      <c r="C92" s="10" t="s">
        <v>52</v>
      </c>
      <c r="D92" s="11">
        <v>20</v>
      </c>
      <c r="E92" s="12">
        <v>11.39</v>
      </c>
      <c r="F92" s="12">
        <f t="shared" si="18"/>
        <v>227.8</v>
      </c>
      <c r="G92" s="23">
        <v>0</v>
      </c>
      <c r="H92" s="13">
        <f t="shared" si="19"/>
        <v>0</v>
      </c>
      <c r="L92" s="21"/>
      <c r="N92" s="21"/>
    </row>
    <row r="93" spans="1:14" x14ac:dyDescent="0.3">
      <c r="A93" s="5">
        <v>80</v>
      </c>
      <c r="B93" s="26" t="s">
        <v>30</v>
      </c>
      <c r="C93" s="10" t="s">
        <v>24</v>
      </c>
      <c r="D93" s="11">
        <v>10</v>
      </c>
      <c r="E93" s="12">
        <v>4.57</v>
      </c>
      <c r="F93" s="12">
        <f t="shared" si="18"/>
        <v>45.7</v>
      </c>
      <c r="G93" s="23">
        <v>0</v>
      </c>
      <c r="H93" s="13">
        <f t="shared" si="19"/>
        <v>0</v>
      </c>
      <c r="L93" s="21"/>
      <c r="N93" s="21"/>
    </row>
    <row r="94" spans="1:14" x14ac:dyDescent="0.3">
      <c r="A94" s="5">
        <v>81</v>
      </c>
      <c r="B94" s="26" t="s">
        <v>30</v>
      </c>
      <c r="C94" s="10" t="s">
        <v>25</v>
      </c>
      <c r="D94" s="11">
        <v>20</v>
      </c>
      <c r="E94" s="12">
        <v>6.61</v>
      </c>
      <c r="F94" s="12">
        <f t="shared" si="18"/>
        <v>132.19999999999999</v>
      </c>
      <c r="G94" s="23">
        <v>0</v>
      </c>
      <c r="H94" s="13">
        <f t="shared" si="19"/>
        <v>0</v>
      </c>
      <c r="L94" s="21"/>
      <c r="N94" s="21"/>
    </row>
    <row r="95" spans="1:14" x14ac:dyDescent="0.3">
      <c r="A95" s="5">
        <v>82</v>
      </c>
      <c r="B95" s="26" t="s">
        <v>30</v>
      </c>
      <c r="C95" s="10" t="s">
        <v>26</v>
      </c>
      <c r="D95" s="11">
        <v>10</v>
      </c>
      <c r="E95" s="12">
        <v>0.43</v>
      </c>
      <c r="F95" s="12">
        <f t="shared" si="18"/>
        <v>4.3</v>
      </c>
      <c r="G95" s="23">
        <v>0</v>
      </c>
      <c r="H95" s="13">
        <f t="shared" si="19"/>
        <v>0</v>
      </c>
      <c r="L95" s="21"/>
      <c r="N95" s="21"/>
    </row>
    <row r="96" spans="1:14" x14ac:dyDescent="0.3">
      <c r="A96" s="5">
        <v>83</v>
      </c>
      <c r="B96" s="26" t="s">
        <v>30</v>
      </c>
      <c r="C96" s="10" t="s">
        <v>106</v>
      </c>
      <c r="D96" s="11">
        <v>5</v>
      </c>
      <c r="E96" s="12">
        <v>19.73</v>
      </c>
      <c r="F96" s="12">
        <f t="shared" si="18"/>
        <v>98.65</v>
      </c>
      <c r="G96" s="23">
        <v>0</v>
      </c>
      <c r="H96" s="13">
        <f t="shared" si="19"/>
        <v>0</v>
      </c>
      <c r="L96" s="21"/>
      <c r="N96" s="21"/>
    </row>
    <row r="97" spans="1:14" x14ac:dyDescent="0.3">
      <c r="A97" s="5">
        <v>84</v>
      </c>
      <c r="B97" s="26" t="s">
        <v>30</v>
      </c>
      <c r="C97" s="10" t="s">
        <v>105</v>
      </c>
      <c r="D97" s="11">
        <v>1</v>
      </c>
      <c r="E97" s="12">
        <v>35.15</v>
      </c>
      <c r="F97" s="12">
        <f t="shared" si="18"/>
        <v>35.15</v>
      </c>
      <c r="G97" s="23">
        <v>0</v>
      </c>
      <c r="H97" s="13">
        <f t="shared" si="19"/>
        <v>0</v>
      </c>
      <c r="L97" s="21"/>
      <c r="N97" s="21"/>
    </row>
    <row r="98" spans="1:14" x14ac:dyDescent="0.3">
      <c r="A98" s="5">
        <v>85</v>
      </c>
      <c r="B98" s="26" t="s">
        <v>43</v>
      </c>
      <c r="C98" s="10" t="s">
        <v>55</v>
      </c>
      <c r="D98" s="11">
        <v>10</v>
      </c>
      <c r="E98" s="12">
        <v>6.26</v>
      </c>
      <c r="F98" s="12">
        <f t="shared" si="18"/>
        <v>62.6</v>
      </c>
      <c r="G98" s="23">
        <v>0</v>
      </c>
      <c r="H98" s="13">
        <f t="shared" si="19"/>
        <v>0</v>
      </c>
      <c r="L98" s="21"/>
      <c r="N98" s="21"/>
    </row>
    <row r="99" spans="1:14" x14ac:dyDescent="0.3">
      <c r="A99" s="5">
        <v>86</v>
      </c>
      <c r="B99" s="26" t="s">
        <v>43</v>
      </c>
      <c r="C99" s="10" t="s">
        <v>56</v>
      </c>
      <c r="D99" s="11">
        <v>10</v>
      </c>
      <c r="E99" s="12">
        <v>20.92</v>
      </c>
      <c r="F99" s="12">
        <f t="shared" si="18"/>
        <v>209.2</v>
      </c>
      <c r="G99" s="23">
        <v>0</v>
      </c>
      <c r="H99" s="13">
        <f t="shared" si="19"/>
        <v>0</v>
      </c>
      <c r="L99" s="21"/>
      <c r="N99" s="21"/>
    </row>
    <row r="100" spans="1:14" x14ac:dyDescent="0.3">
      <c r="A100" s="5">
        <v>87</v>
      </c>
      <c r="B100" s="26" t="s">
        <v>43</v>
      </c>
      <c r="C100" s="10" t="s">
        <v>57</v>
      </c>
      <c r="D100" s="11">
        <v>10</v>
      </c>
      <c r="E100" s="12">
        <v>6.92</v>
      </c>
      <c r="F100" s="12">
        <f t="shared" si="18"/>
        <v>69.2</v>
      </c>
      <c r="G100" s="23">
        <v>0</v>
      </c>
      <c r="H100" s="13">
        <f t="shared" si="19"/>
        <v>0</v>
      </c>
      <c r="L100" s="21"/>
      <c r="N100" s="21"/>
    </row>
    <row r="101" spans="1:14" x14ac:dyDescent="0.3">
      <c r="A101" s="5">
        <v>88</v>
      </c>
      <c r="B101" s="26" t="s">
        <v>43</v>
      </c>
      <c r="C101" s="10" t="s">
        <v>58</v>
      </c>
      <c r="D101" s="11">
        <v>10</v>
      </c>
      <c r="E101" s="12">
        <v>54.78</v>
      </c>
      <c r="F101" s="12">
        <f t="shared" si="18"/>
        <v>547.79999999999995</v>
      </c>
      <c r="G101" s="23">
        <v>0</v>
      </c>
      <c r="H101" s="13">
        <f t="shared" si="19"/>
        <v>0</v>
      </c>
      <c r="L101" s="21"/>
      <c r="N101" s="21"/>
    </row>
    <row r="102" spans="1:14" x14ac:dyDescent="0.3">
      <c r="A102" s="5">
        <v>89</v>
      </c>
      <c r="B102" s="26" t="s">
        <v>43</v>
      </c>
      <c r="C102" s="10" t="s">
        <v>65</v>
      </c>
      <c r="D102" s="11">
        <v>10</v>
      </c>
      <c r="E102" s="12">
        <v>29.11</v>
      </c>
      <c r="F102" s="12">
        <f t="shared" si="18"/>
        <v>291.10000000000002</v>
      </c>
      <c r="G102" s="23">
        <v>0</v>
      </c>
      <c r="H102" s="13">
        <f t="shared" si="19"/>
        <v>0</v>
      </c>
      <c r="L102" s="21"/>
      <c r="N102" s="21"/>
    </row>
    <row r="103" spans="1:14" x14ac:dyDescent="0.3">
      <c r="A103" s="5">
        <v>90</v>
      </c>
      <c r="B103" s="26" t="s">
        <v>30</v>
      </c>
      <c r="C103" s="10" t="s">
        <v>27</v>
      </c>
      <c r="D103" s="11">
        <v>10</v>
      </c>
      <c r="E103" s="12">
        <v>3.45</v>
      </c>
      <c r="F103" s="12">
        <f t="shared" si="18"/>
        <v>34.5</v>
      </c>
      <c r="G103" s="23">
        <v>0</v>
      </c>
      <c r="H103" s="13">
        <f t="shared" si="19"/>
        <v>0</v>
      </c>
      <c r="L103" s="21"/>
      <c r="N103" s="21"/>
    </row>
    <row r="104" spans="1:14" x14ac:dyDescent="0.3">
      <c r="A104" s="5">
        <v>91</v>
      </c>
      <c r="B104" s="26" t="s">
        <v>43</v>
      </c>
      <c r="C104" s="10" t="s">
        <v>89</v>
      </c>
      <c r="D104" s="11">
        <v>10</v>
      </c>
      <c r="E104" s="12">
        <v>11.12</v>
      </c>
      <c r="F104" s="12">
        <f t="shared" si="18"/>
        <v>111.2</v>
      </c>
      <c r="G104" s="23">
        <v>0</v>
      </c>
      <c r="H104" s="13">
        <f t="shared" si="19"/>
        <v>0</v>
      </c>
      <c r="L104" s="21"/>
      <c r="N104" s="21"/>
    </row>
    <row r="105" spans="1:14" x14ac:dyDescent="0.3">
      <c r="A105" s="5">
        <v>92</v>
      </c>
      <c r="B105" s="26" t="s">
        <v>43</v>
      </c>
      <c r="C105" s="10" t="s">
        <v>107</v>
      </c>
      <c r="D105" s="11">
        <v>30</v>
      </c>
      <c r="E105" s="12">
        <v>6.5</v>
      </c>
      <c r="F105" s="12">
        <f t="shared" si="18"/>
        <v>195</v>
      </c>
      <c r="G105" s="23">
        <v>0</v>
      </c>
      <c r="H105" s="13">
        <f t="shared" si="19"/>
        <v>0</v>
      </c>
      <c r="L105" s="21"/>
      <c r="N105" s="21"/>
    </row>
    <row r="106" spans="1:14" x14ac:dyDescent="0.3">
      <c r="A106" s="6"/>
      <c r="B106" s="27"/>
      <c r="C106" s="7" t="s">
        <v>28</v>
      </c>
      <c r="D106" s="8"/>
      <c r="E106" s="24"/>
      <c r="F106" s="8"/>
      <c r="G106" s="8"/>
      <c r="H106" s="9"/>
      <c r="L106" s="21"/>
      <c r="N106" s="21"/>
    </row>
    <row r="107" spans="1:14" ht="28.2" thickBot="1" x14ac:dyDescent="0.35">
      <c r="A107" s="5">
        <v>93</v>
      </c>
      <c r="B107" s="26" t="s">
        <v>93</v>
      </c>
      <c r="C107" s="10" t="s">
        <v>114</v>
      </c>
      <c r="D107" s="11">
        <v>1</v>
      </c>
      <c r="E107" s="12">
        <v>5000</v>
      </c>
      <c r="F107" s="12">
        <f t="shared" ref="F107" si="24">ROUND(D107*E107,2)</f>
        <v>5000</v>
      </c>
      <c r="G107" s="12">
        <v>5000</v>
      </c>
      <c r="H107" s="13">
        <f t="shared" ref="H107" si="25">IF(G107&gt;E107,G107/0,ROUND(D107*G107,2))</f>
        <v>5000</v>
      </c>
      <c r="L107" s="21"/>
      <c r="N107" s="21"/>
    </row>
    <row r="108" spans="1:14" ht="19.5" customHeight="1" x14ac:dyDescent="0.3">
      <c r="A108" s="14"/>
      <c r="B108" s="14"/>
      <c r="C108" s="14"/>
      <c r="D108" s="14"/>
      <c r="E108" s="15"/>
      <c r="F108" s="16">
        <f>SUM(F14:F107)</f>
        <v>19974.519999999997</v>
      </c>
      <c r="G108" s="17"/>
      <c r="H108" s="18">
        <f>IF(SUM(H14:H107)=5000,0,SUM(H14:H107))</f>
        <v>0</v>
      </c>
      <c r="L108" s="22"/>
    </row>
    <row r="109" spans="1:14" ht="15" thickBot="1" x14ac:dyDescent="0.35">
      <c r="A109" s="19"/>
      <c r="B109" s="19"/>
      <c r="C109" s="19"/>
      <c r="D109" s="19"/>
      <c r="E109" s="19"/>
      <c r="F109" s="19"/>
      <c r="G109" s="19"/>
      <c r="H109" s="19"/>
    </row>
    <row r="110" spans="1:14" ht="16.2" thickBot="1" x14ac:dyDescent="0.35">
      <c r="A110" s="30" t="s">
        <v>10</v>
      </c>
      <c r="B110" s="30"/>
      <c r="C110" s="30"/>
      <c r="D110" s="30"/>
      <c r="E110" s="30"/>
      <c r="F110" s="30"/>
      <c r="G110" s="31">
        <f>IF(H108&lt;=19974.52,H108,"ERROR: Límite superado")</f>
        <v>0</v>
      </c>
      <c r="H110" s="32"/>
    </row>
    <row r="111" spans="1:14" ht="31.95" customHeight="1" x14ac:dyDescent="0.3">
      <c r="A111" s="33" t="s">
        <v>29</v>
      </c>
      <c r="B111" s="33"/>
      <c r="C111" s="34"/>
      <c r="D111" s="34"/>
      <c r="E111" s="34"/>
      <c r="F111" s="34"/>
      <c r="G111" s="34"/>
      <c r="H111" s="34"/>
    </row>
  </sheetData>
  <sheetProtection password="C88F" sheet="1" objects="1" scenarios="1"/>
  <mergeCells count="10">
    <mergeCell ref="A110:F110"/>
    <mergeCell ref="G110:H110"/>
    <mergeCell ref="A111:H111"/>
    <mergeCell ref="A1:H1"/>
    <mergeCell ref="A2:H2"/>
    <mergeCell ref="A3:H3"/>
    <mergeCell ref="A5:H5"/>
    <mergeCell ref="A6:H6"/>
    <mergeCell ref="A8:C9"/>
    <mergeCell ref="D8:H9"/>
  </mergeCells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2024-03-07T11:50:49Z</dcterms:modified>
</cp:coreProperties>
</file>