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ECONÓMICA'!$A$1:$G$32</definedName>
  </definedNames>
  <calcPr calcId="145621"/>
</workbook>
</file>

<file path=xl/calcChain.xml><?xml version="1.0" encoding="utf-8"?>
<calcChain xmlns="http://schemas.openxmlformats.org/spreadsheetml/2006/main">
  <c r="F31" i="1" l="1"/>
  <c r="G29" i="1"/>
  <c r="G28" i="1"/>
  <c r="E28" i="1"/>
  <c r="G27" i="1"/>
  <c r="E27" i="1"/>
  <c r="G26" i="1"/>
  <c r="E26" i="1"/>
  <c r="G25" i="1"/>
  <c r="E25" i="1"/>
  <c r="G24" i="1"/>
  <c r="E24" i="1"/>
  <c r="G23" i="1"/>
  <c r="E23" i="1"/>
  <c r="G21" i="1"/>
  <c r="E21" i="1"/>
  <c r="G20" i="1"/>
  <c r="E20" i="1"/>
  <c r="G19" i="1"/>
  <c r="E19" i="1"/>
  <c r="G18" i="1"/>
  <c r="E18" i="1"/>
  <c r="G17" i="1"/>
  <c r="E17" i="1"/>
  <c r="G15" i="1"/>
  <c r="E15" i="1"/>
  <c r="G14" i="1" l="1"/>
  <c r="E14" i="1"/>
  <c r="E29" i="1" l="1"/>
</calcChain>
</file>

<file path=xl/sharedStrings.xml><?xml version="1.0" encoding="utf-8"?>
<sst xmlns="http://schemas.openxmlformats.org/spreadsheetml/2006/main" count="31" uniqueCount="31">
  <si>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</si>
  <si>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</si>
  <si>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</si>
  <si>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</si>
  <si>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</si>
  <si>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</si>
  <si>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</si>
  <si>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</si>
  <si>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</si>
  <si>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</si>
  <si>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</si>
  <si>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</si>
  <si>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MANTENIMIENTO PREVENTIVO</t>
  </si>
  <si>
    <t>MANTENIMIENTO CORRECTIVO</t>
  </si>
  <si>
    <t>Expediente E24-0020</t>
  </si>
  <si>
    <t>MANTENIMIENTO DE CUBIERTAS DE EDIFICIOS EN EL PUERTO DE PALMA</t>
  </si>
  <si>
    <t>INVENTARIO E INFORMES</t>
  </si>
  <si>
    <t>Informe inicial: Inventario y estado general de las instalaciones</t>
  </si>
  <si>
    <t>Informe bimestral: Estado de las cubiertas y los trabajos realizados</t>
  </si>
  <si>
    <t>MANTENIMIENTO BIMESTRAL</t>
  </si>
  <si>
    <t>MANTENIMIENTO SEMESTRAL DESMALAZADO</t>
  </si>
  <si>
    <t>MANTENIMIENTO SEMESTRAL LIMPIEZA GENERAL</t>
  </si>
  <si>
    <t>MANTENIMIENTO SEMESTRAL LIMPIEZA BAJANTES</t>
  </si>
  <si>
    <t>MANTENIMIENTO ANUAL</t>
  </si>
  <si>
    <t>Desmontaje y montaje de cobertura de chapas de acero</t>
  </si>
  <si>
    <t>Reparación de cobertura de tejas en cubierta inclinada</t>
  </si>
  <si>
    <t>Reparación de fisuras, con masilla</t>
  </si>
  <si>
    <t>Impermeabilización cubierta plana convencional</t>
  </si>
  <si>
    <t>Impermeabilización de cubiertas planas no transitables invertidas</t>
  </si>
  <si>
    <t>Partida alzada de mantenimiento correctivo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</si>
  <si>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25.000,00 € de mantenimiento correctivo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</si>
</sst>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2"/>
  <sheetViews>
    <sheetView tabSelected="1" view="pageBreakPreview" zoomScale="115" zoomScaleNormal="100" zoomScaleSheetLayoutView="115" workbookViewId="0">
      <selection activeCell="F32" sqref="F32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32" t="s">
        <v>0</v>
      </c>
      <c r="B1" s="33"/>
      <c r="C1" s="33"/>
      <c r="D1" s="33"/>
      <c r="E1" s="33"/>
      <c r="F1" s="33"/>
      <c r="G1" s="34"/>
    </row>
    <row r="2" spans="1:13" ht="18.75" customHeight="1" x14ac:dyDescent="0.3">
      <c r="A2" s="35" t="s">
        <v>15</v>
      </c>
      <c r="B2" s="36"/>
      <c r="C2" s="36"/>
      <c r="D2" s="36"/>
      <c r="E2" s="36"/>
      <c r="F2" s="36"/>
      <c r="G2" s="37"/>
    </row>
    <row r="3" spans="1:13" ht="15.75" customHeight="1" thickBot="1" x14ac:dyDescent="0.35">
      <c r="A3" s="38" t="s">
        <v>14</v>
      </c>
      <c r="B3" s="39"/>
      <c r="C3" s="39"/>
      <c r="D3" s="39"/>
      <c r="E3" s="39"/>
      <c r="F3" s="39"/>
      <c r="G3" s="40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1" t="s">
        <v>11</v>
      </c>
      <c r="B5" s="41"/>
      <c r="C5" s="41"/>
      <c r="D5" s="41"/>
      <c r="E5" s="41"/>
      <c r="F5" s="41"/>
      <c r="G5" s="41"/>
    </row>
    <row r="6" spans="1:13" x14ac:dyDescent="0.3">
      <c r="A6" s="42" t="s">
        <v>1</v>
      </c>
      <c r="B6" s="42"/>
      <c r="C6" s="42"/>
      <c r="D6" s="42"/>
      <c r="E6" s="42"/>
      <c r="F6" s="42"/>
      <c r="G6" s="42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3" t="s">
        <v>2</v>
      </c>
      <c r="B8" s="43"/>
      <c r="C8" s="44"/>
      <c r="D8" s="45"/>
      <c r="E8" s="45"/>
      <c r="F8" s="45"/>
      <c r="G8" s="46"/>
    </row>
    <row r="9" spans="1:13" ht="15.75" customHeight="1" thickBot="1" x14ac:dyDescent="0.35">
      <c r="A9" s="43"/>
      <c r="B9" s="43"/>
      <c r="C9" s="47"/>
      <c r="D9" s="48"/>
      <c r="E9" s="48"/>
      <c r="F9" s="48"/>
      <c r="G9" s="49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/>
      <c r="B13" s="7" t="s">
        <v>16</v>
      </c>
      <c r="C13" s="8"/>
      <c r="D13" s="24"/>
      <c r="E13" s="8"/>
      <c r="F13" s="8"/>
      <c r="G13" s="9"/>
      <c r="K13" s="21"/>
      <c r="M13" s="21"/>
    </row>
    <row r="14" spans="1:13" x14ac:dyDescent="0.3">
      <c r="A14" s="5">
        <v>1</v>
      </c>
      <c r="B14" s="10" t="s">
        <v>17</v>
      </c>
      <c r="C14" s="11">
        <v>1</v>
      </c>
      <c r="D14" s="12">
        <v>2492.4</v>
      </c>
      <c r="E14" s="12">
        <f t="shared" ref="E14" si="0">ROUND(C14*D14,2)</f>
        <v>2492.4</v>
      </c>
      <c r="F14" s="23">
        <v>0</v>
      </c>
      <c r="G14" s="13">
        <f t="shared" ref="G14" si="1">IF(F14&gt;D14,F14/0,ROUND(C14*F14,2))</f>
        <v>0</v>
      </c>
      <c r="K14" s="21"/>
      <c r="M14" s="21"/>
    </row>
    <row r="15" spans="1:13" x14ac:dyDescent="0.3">
      <c r="A15" s="5">
        <v>2</v>
      </c>
      <c r="B15" s="10" t="s">
        <v>18</v>
      </c>
      <c r="C15" s="11">
        <v>6</v>
      </c>
      <c r="D15" s="12">
        <v>1522.05</v>
      </c>
      <c r="E15" s="12">
        <f t="shared" ref="E15:E28" si="2">ROUND(C15*D15,2)</f>
        <v>9132.2999999999993</v>
      </c>
      <c r="F15" s="23">
        <v>0</v>
      </c>
      <c r="G15" s="13">
        <f t="shared" ref="G15:G28" si="3">IF(F15&gt;D15,F15/0,ROUND(C15*F15,2))</f>
        <v>0</v>
      </c>
      <c r="K15" s="21"/>
      <c r="M15" s="21"/>
    </row>
    <row r="16" spans="1:13" x14ac:dyDescent="0.3">
      <c r="A16" s="6"/>
      <c r="B16" s="7" t="s">
        <v>12</v>
      </c>
      <c r="C16" s="8"/>
      <c r="D16" s="24"/>
      <c r="E16" s="8"/>
      <c r="F16" s="8"/>
      <c r="G16" s="9"/>
      <c r="K16" s="21"/>
      <c r="M16" s="21"/>
    </row>
    <row r="17" spans="1:13" x14ac:dyDescent="0.3">
      <c r="A17" s="5">
        <v>3</v>
      </c>
      <c r="B17" s="10" t="s">
        <v>19</v>
      </c>
      <c r="C17" s="11">
        <v>122159.28</v>
      </c>
      <c r="D17" s="12">
        <v>0.23</v>
      </c>
      <c r="E17" s="12">
        <f t="shared" si="2"/>
        <v>28096.63</v>
      </c>
      <c r="F17" s="23">
        <v>0</v>
      </c>
      <c r="G17" s="13">
        <f t="shared" si="3"/>
        <v>0</v>
      </c>
      <c r="K17" s="21"/>
      <c r="M17" s="21"/>
    </row>
    <row r="18" spans="1:13" x14ac:dyDescent="0.3">
      <c r="A18" s="5">
        <v>4</v>
      </c>
      <c r="B18" s="10" t="s">
        <v>20</v>
      </c>
      <c r="C18" s="11">
        <v>17373.740000000002</v>
      </c>
      <c r="D18" s="12">
        <v>0.48</v>
      </c>
      <c r="E18" s="12">
        <f t="shared" si="2"/>
        <v>8339.4</v>
      </c>
      <c r="F18" s="23">
        <v>0</v>
      </c>
      <c r="G18" s="13">
        <f t="shared" si="3"/>
        <v>0</v>
      </c>
      <c r="K18" s="21"/>
      <c r="M18" s="21"/>
    </row>
    <row r="19" spans="1:13" x14ac:dyDescent="0.3">
      <c r="A19" s="5">
        <v>5</v>
      </c>
      <c r="B19" s="10" t="s">
        <v>21</v>
      </c>
      <c r="C19" s="11">
        <v>40719.760000000002</v>
      </c>
      <c r="D19" s="12">
        <v>0.48</v>
      </c>
      <c r="E19" s="12">
        <f t="shared" si="2"/>
        <v>19545.48</v>
      </c>
      <c r="F19" s="23">
        <v>0</v>
      </c>
      <c r="G19" s="13">
        <f t="shared" si="3"/>
        <v>0</v>
      </c>
      <c r="K19" s="21"/>
      <c r="M19" s="21"/>
    </row>
    <row r="20" spans="1:13" x14ac:dyDescent="0.3">
      <c r="A20" s="5">
        <v>6</v>
      </c>
      <c r="B20" s="10" t="s">
        <v>22</v>
      </c>
      <c r="C20" s="11">
        <v>192</v>
      </c>
      <c r="D20" s="12">
        <v>0.48</v>
      </c>
      <c r="E20" s="12">
        <f t="shared" si="2"/>
        <v>92.16</v>
      </c>
      <c r="F20" s="23">
        <v>0</v>
      </c>
      <c r="G20" s="13">
        <f t="shared" si="3"/>
        <v>0</v>
      </c>
      <c r="K20" s="21"/>
      <c r="M20" s="21"/>
    </row>
    <row r="21" spans="1:13" x14ac:dyDescent="0.3">
      <c r="A21" s="5">
        <v>7</v>
      </c>
      <c r="B21" s="10" t="s">
        <v>23</v>
      </c>
      <c r="C21" s="11">
        <v>1880.48</v>
      </c>
      <c r="D21" s="12">
        <v>12.9</v>
      </c>
      <c r="E21" s="12">
        <f t="shared" si="2"/>
        <v>24258.19</v>
      </c>
      <c r="F21" s="23">
        <v>0</v>
      </c>
      <c r="G21" s="13">
        <f t="shared" si="3"/>
        <v>0</v>
      </c>
      <c r="K21" s="21"/>
      <c r="M21" s="21"/>
    </row>
    <row r="22" spans="1:13" x14ac:dyDescent="0.3">
      <c r="A22" s="6"/>
      <c r="B22" s="7" t="s">
        <v>13</v>
      </c>
      <c r="C22" s="8"/>
      <c r="D22" s="24"/>
      <c r="E22" s="8"/>
      <c r="F22" s="8"/>
      <c r="G22" s="9"/>
      <c r="K22" s="21"/>
      <c r="M22" s="21"/>
    </row>
    <row r="23" spans="1:13" x14ac:dyDescent="0.3">
      <c r="A23" s="5">
        <v>8</v>
      </c>
      <c r="B23" s="10" t="s">
        <v>24</v>
      </c>
      <c r="C23" s="11">
        <v>1398.89</v>
      </c>
      <c r="D23" s="12">
        <v>14.96</v>
      </c>
      <c r="E23" s="12">
        <f t="shared" si="2"/>
        <v>20927.39</v>
      </c>
      <c r="F23" s="23">
        <v>0</v>
      </c>
      <c r="G23" s="13">
        <f t="shared" si="3"/>
        <v>0</v>
      </c>
      <c r="K23" s="21"/>
      <c r="M23" s="21"/>
    </row>
    <row r="24" spans="1:13" x14ac:dyDescent="0.3">
      <c r="A24" s="5">
        <v>9</v>
      </c>
      <c r="B24" s="10" t="s">
        <v>25</v>
      </c>
      <c r="C24" s="11">
        <v>376.1</v>
      </c>
      <c r="D24" s="12">
        <v>17.96</v>
      </c>
      <c r="E24" s="12">
        <f t="shared" si="2"/>
        <v>6754.76</v>
      </c>
      <c r="F24" s="23">
        <v>0</v>
      </c>
      <c r="G24" s="13">
        <f t="shared" si="3"/>
        <v>0</v>
      </c>
      <c r="K24" s="21"/>
      <c r="M24" s="21"/>
    </row>
    <row r="25" spans="1:13" x14ac:dyDescent="0.3">
      <c r="A25" s="5">
        <v>10</v>
      </c>
      <c r="B25" s="10" t="s">
        <v>26</v>
      </c>
      <c r="C25" s="11">
        <v>559.61</v>
      </c>
      <c r="D25" s="12">
        <v>3.88</v>
      </c>
      <c r="E25" s="12">
        <f t="shared" si="2"/>
        <v>2171.29</v>
      </c>
      <c r="F25" s="23">
        <v>0</v>
      </c>
      <c r="G25" s="13">
        <f t="shared" si="3"/>
        <v>0</v>
      </c>
      <c r="K25" s="21"/>
      <c r="M25" s="21"/>
    </row>
    <row r="26" spans="1:13" x14ac:dyDescent="0.3">
      <c r="A26" s="5">
        <v>11</v>
      </c>
      <c r="B26" s="10" t="s">
        <v>27</v>
      </c>
      <c r="C26" s="11">
        <v>857.38</v>
      </c>
      <c r="D26" s="12">
        <v>11.76</v>
      </c>
      <c r="E26" s="12">
        <f t="shared" si="2"/>
        <v>10082.790000000001</v>
      </c>
      <c r="F26" s="23">
        <v>0</v>
      </c>
      <c r="G26" s="13">
        <f t="shared" si="3"/>
        <v>0</v>
      </c>
      <c r="K26" s="21"/>
      <c r="M26" s="21"/>
    </row>
    <row r="27" spans="1:13" x14ac:dyDescent="0.3">
      <c r="A27" s="5">
        <v>12</v>
      </c>
      <c r="B27" s="10" t="s">
        <v>28</v>
      </c>
      <c r="C27" s="11">
        <v>880</v>
      </c>
      <c r="D27" s="12">
        <v>10.220000000000001</v>
      </c>
      <c r="E27" s="12">
        <f t="shared" si="2"/>
        <v>8993.6</v>
      </c>
      <c r="F27" s="23">
        <v>0</v>
      </c>
      <c r="G27" s="13">
        <f t="shared" si="3"/>
        <v>0</v>
      </c>
      <c r="K27" s="21"/>
      <c r="M27" s="21"/>
    </row>
    <row r="28" spans="1:13" ht="15" thickBot="1" x14ac:dyDescent="0.35">
      <c r="A28" s="5">
        <v>13</v>
      </c>
      <c r="B28" s="10" t="s">
        <v>29</v>
      </c>
      <c r="C28" s="11">
        <v>1</v>
      </c>
      <c r="D28" s="12">
        <v>25000</v>
      </c>
      <c r="E28" s="12">
        <f t="shared" si="2"/>
        <v>25000</v>
      </c>
      <c r="F28" s="12">
        <v>25000</v>
      </c>
      <c r="G28" s="13">
        <f t="shared" si="3"/>
        <v>25000</v>
      </c>
      <c r="K28" s="21"/>
      <c r="M28" s="21"/>
    </row>
    <row r="29" spans="1:13" ht="19.5" customHeight="1" x14ac:dyDescent="0.3">
      <c r="A29" s="14"/>
      <c r="B29" s="14"/>
      <c r="C29" s="14"/>
      <c r="D29" s="15"/>
      <c r="E29" s="16">
        <f>SUM(E14:E28)</f>
        <v>165886.39000000001</v>
      </c>
      <c r="F29" s="17"/>
      <c r="G29" s="18">
        <f>IF(SUM(G14:G28)=25000,0,SUM(G14:G28))</f>
        <v>0</v>
      </c>
      <c r="K29" s="22"/>
    </row>
    <row r="30" spans="1:13" ht="15" thickBot="1" x14ac:dyDescent="0.35">
      <c r="A30" s="19"/>
      <c r="B30" s="19"/>
      <c r="C30" s="19"/>
      <c r="D30" s="19"/>
      <c r="E30" s="19"/>
      <c r="F30" s="19"/>
      <c r="G30" s="19"/>
    </row>
    <row r="31" spans="1:13" ht="16.2" thickBot="1" x14ac:dyDescent="0.35">
      <c r="A31" s="29" t="s">
        <v>10</v>
      </c>
      <c r="B31" s="29"/>
      <c r="C31" s="29"/>
      <c r="D31" s="29"/>
      <c r="E31" s="29"/>
      <c r="F31" s="30">
        <f>IF(G29&lt;=165886.39,G29,"ERROR: Límite superado")</f>
        <v>0</v>
      </c>
      <c r="G31" s="31"/>
    </row>
    <row r="32" spans="1:13" ht="31.95" customHeight="1" x14ac:dyDescent="0.3">
      <c r="A32" s="28" t="s">
        <v>30</v>
      </c>
      <c r="B32" s="28"/>
      <c r="C32" s="28"/>
      <c r="D32" s="28"/>
      <c r="E32" s="28"/>
      <c r="F32" s="27"/>
      <c r="G32" s="27"/>
    </row>
  </sheetData>
  <sheetProtection password="C88F" sheet="1" objects="1" scenarios="1"/>
  <mergeCells count="10">
    <mergeCell ref="A32:E32"/>
    <mergeCell ref="A31:E31"/>
    <mergeCell ref="F31:G31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Silvia Artigues Torres</cp:lastModifiedBy>
  <cp:lastPrinted>2024-03-11T15:36:42Z</cp:lastPrinted>
  <dcterms:created xsi:type="dcterms:W3CDTF">2019-12-12T10:58:27Z</dcterms:created>
  <dcterms:modified xsi:type="dcterms:W3CDTF">2024-03-12T10:17:07Z</dcterms:modified>
</cp:coreProperties>
</file>