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ECONÓMICA'!$A$1:$G$39</definedName>
  </definedNames>
  <calcPr calcId="145621"/>
</workbook>
</file>

<file path=xl/calcChain.xml><?xml version="1.0" encoding="utf-8"?>
<calcChain xmlns="http://schemas.openxmlformats.org/spreadsheetml/2006/main">
  <c r="F38" i="1" l="1"/>
  <c r="G36" i="1"/>
  <c r="G34" i="1"/>
  <c r="E34" i="1"/>
  <c r="G33" i="1"/>
  <c r="E33" i="1"/>
  <c r="G32" i="1"/>
  <c r="E32" i="1"/>
  <c r="G31" i="1"/>
  <c r="E31" i="1"/>
  <c r="G30" i="1"/>
  <c r="E30" i="1"/>
  <c r="G35" i="1"/>
  <c r="E35" i="1"/>
  <c r="G28" i="1"/>
  <c r="E28" i="1"/>
  <c r="G27" i="1"/>
  <c r="E27" i="1"/>
  <c r="G26" i="1" l="1"/>
  <c r="E26" i="1"/>
  <c r="G25" i="1"/>
  <c r="E25" i="1"/>
  <c r="G24" i="1"/>
  <c r="E24" i="1"/>
  <c r="G23" i="1"/>
  <c r="E23" i="1"/>
  <c r="G21" i="1"/>
  <c r="E21" i="1"/>
  <c r="G20" i="1"/>
  <c r="E20" i="1"/>
  <c r="G19" i="1"/>
  <c r="E19" i="1"/>
  <c r="G18" i="1"/>
  <c r="E18" i="1"/>
  <c r="G17" i="1"/>
  <c r="E17" i="1"/>
  <c r="G16" i="1" l="1"/>
  <c r="E16" i="1"/>
  <c r="E36" i="1" l="1"/>
</calcChain>
</file>

<file path=xl/sharedStrings.xml><?xml version="1.0" encoding="utf-8"?>
<sst xmlns="http://schemas.openxmlformats.org/spreadsheetml/2006/main" count="37" uniqueCount="31">
  <si>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</si>
  <si>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</si>
  <si>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</si>
  <si>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</si>
  <si>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</si>
  <si>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</si>
  <si>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</si>
  <si>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</si>
  <si>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</si>
  <si>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</si>
  <si>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</si>
  <si>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</si>
  <si>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</si>
  <si>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Expediente E24-0064</t>
  </si>
  <si>
    <t>ENVÍOS NORMALES</t>
  </si>
  <si>
    <t>Envío normal insular</t>
  </si>
  <si>
    <t>Kg adicional tarifa base insular</t>
  </si>
  <si>
    <t>Envío normal interinsular</t>
  </si>
  <si>
    <t>Kg adicional tarifa base interinsular</t>
  </si>
  <si>
    <t>Envío normal nacional</t>
  </si>
  <si>
    <t>Kg adicional tarifa base nacional</t>
  </si>
  <si>
    <t>ENVÍOS RÁPIDOS</t>
  </si>
  <si>
    <t>Envío rápido insular</t>
  </si>
  <si>
    <t>Envío rápido interinsular</t>
  </si>
  <si>
    <t>Envío rápido nacional</t>
  </si>
  <si>
    <t>ENVÍOS URGENTES</t>
  </si>
  <si>
    <t>Envío urgente insular</t>
  </si>
  <si>
    <t>Envío urgente interinsular</t>
  </si>
  <si>
    <t>Envío urgente nacional</t>
  </si>
  <si>
    <t>“SERVICIO DE MENSAJERÍA Y PAQUETERÍA PARA LOS PUERTOS DE LA AUTORIDAD PORTUARIA DE BALEARES"</t>
  </si>
  <si>
    <t>LOTE 2: PUERTO DE MAÓ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</si>
</sst>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tabSelected="1" view="pageBreakPreview" topLeftCell="A13" zoomScaleNormal="100" zoomScaleSheetLayoutView="100" workbookViewId="0">
      <selection activeCell="E32" sqref="E32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23" ht="15" customHeight="1" x14ac:dyDescent="0.3">
      <c r="A1" s="36" t="s">
        <v>0</v>
      </c>
      <c r="B1" s="37"/>
      <c r="C1" s="37"/>
      <c r="D1" s="37"/>
      <c r="E1" s="37"/>
      <c r="F1" s="37"/>
      <c r="G1" s="38"/>
    </row>
    <row r="2" spans="1:23" ht="18.75" customHeight="1" x14ac:dyDescent="0.3">
      <c r="A2" s="39" t="s">
        <v>29</v>
      </c>
      <c r="B2" s="40"/>
      <c r="C2" s="40"/>
      <c r="D2" s="40"/>
      <c r="E2" s="40"/>
      <c r="F2" s="40"/>
      <c r="G2" s="41"/>
    </row>
    <row r="3" spans="1:23" ht="15.75" customHeight="1" thickBot="1" x14ac:dyDescent="0.35">
      <c r="A3" s="42" t="s">
        <v>13</v>
      </c>
      <c r="B3" s="43"/>
      <c r="C3" s="43"/>
      <c r="D3" s="43"/>
      <c r="E3" s="43"/>
      <c r="F3" s="43"/>
      <c r="G3" s="44"/>
    </row>
    <row r="4" spans="1:23" ht="15.75" customHeight="1" x14ac:dyDescent="0.35">
      <c r="A4" s="28"/>
      <c r="B4" s="28"/>
      <c r="C4" s="28"/>
      <c r="D4" s="28"/>
      <c r="E4" s="28"/>
      <c r="F4" s="28"/>
      <c r="G4" s="28"/>
    </row>
    <row r="5" spans="1:23" s="29" customFormat="1" ht="15.75" customHeight="1" x14ac:dyDescent="0.3">
      <c r="A5" s="31" t="s">
        <v>30</v>
      </c>
      <c r="B5" s="31"/>
      <c r="C5" s="31"/>
      <c r="D5" s="31"/>
      <c r="E5" s="31"/>
      <c r="F5" s="31"/>
      <c r="G5" s="3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ht="14.55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">
      <c r="A7" s="45" t="s">
        <v>11</v>
      </c>
      <c r="B7" s="45"/>
      <c r="C7" s="45"/>
      <c r="D7" s="45"/>
      <c r="E7" s="45"/>
      <c r="F7" s="45"/>
      <c r="G7" s="45"/>
    </row>
    <row r="8" spans="1:23" x14ac:dyDescent="0.3">
      <c r="A8" s="46" t="s">
        <v>1</v>
      </c>
      <c r="B8" s="46"/>
      <c r="C8" s="46"/>
      <c r="D8" s="46"/>
      <c r="E8" s="46"/>
      <c r="F8" s="46"/>
      <c r="G8" s="46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">
      <c r="A10" s="47" t="s">
        <v>2</v>
      </c>
      <c r="B10" s="47"/>
      <c r="C10" s="48"/>
      <c r="D10" s="49"/>
      <c r="E10" s="49"/>
      <c r="F10" s="49"/>
      <c r="G10" s="50"/>
    </row>
    <row r="11" spans="1:23" ht="15.75" customHeight="1" thickBot="1" x14ac:dyDescent="0.35">
      <c r="A11" s="47"/>
      <c r="B11" s="47"/>
      <c r="C11" s="51"/>
      <c r="D11" s="52"/>
      <c r="E11" s="52"/>
      <c r="F11" s="52"/>
      <c r="G11" s="53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4" thickBot="1" x14ac:dyDescent="0.35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">
      <c r="A15" s="6"/>
      <c r="B15" s="7" t="s">
        <v>14</v>
      </c>
      <c r="C15" s="8"/>
      <c r="D15" s="24"/>
      <c r="E15" s="8"/>
      <c r="F15" s="8"/>
      <c r="G15" s="9"/>
      <c r="K15" s="21"/>
      <c r="M15" s="21"/>
    </row>
    <row r="16" spans="1:23" x14ac:dyDescent="0.3">
      <c r="A16" s="5">
        <v>1</v>
      </c>
      <c r="B16" s="10" t="s">
        <v>15</v>
      </c>
      <c r="C16" s="11">
        <v>2</v>
      </c>
      <c r="D16" s="12">
        <v>11.93</v>
      </c>
      <c r="E16" s="12">
        <f t="shared" ref="E16" si="0">ROUND(C16*D16,2)</f>
        <v>23.86</v>
      </c>
      <c r="F16" s="23">
        <v>0</v>
      </c>
      <c r="G16" s="13">
        <f t="shared" ref="G16" si="1">IF(F16&gt;D16,F16/0,ROUND(C16*F16,2))</f>
        <v>0</v>
      </c>
      <c r="K16" s="21"/>
      <c r="M16" s="21"/>
    </row>
    <row r="17" spans="1:13" x14ac:dyDescent="0.3">
      <c r="A17" s="5">
        <v>2</v>
      </c>
      <c r="B17" s="10" t="s">
        <v>16</v>
      </c>
      <c r="C17" s="11">
        <v>20</v>
      </c>
      <c r="D17" s="12">
        <v>0.67</v>
      </c>
      <c r="E17" s="12">
        <f t="shared" ref="E17:E26" si="2">ROUND(C17*D17,2)</f>
        <v>13.4</v>
      </c>
      <c r="F17" s="23">
        <v>0</v>
      </c>
      <c r="G17" s="13">
        <f t="shared" ref="G17:G26" si="3">IF(F17&gt;D17,F17/0,ROUND(C17*F17,2))</f>
        <v>0</v>
      </c>
      <c r="K17" s="21"/>
      <c r="M17" s="21"/>
    </row>
    <row r="18" spans="1:13" x14ac:dyDescent="0.3">
      <c r="A18" s="5">
        <v>3</v>
      </c>
      <c r="B18" s="10" t="s">
        <v>17</v>
      </c>
      <c r="C18" s="11">
        <v>4</v>
      </c>
      <c r="D18" s="12">
        <v>22.27</v>
      </c>
      <c r="E18" s="12">
        <f t="shared" si="2"/>
        <v>89.08</v>
      </c>
      <c r="F18" s="23">
        <v>0</v>
      </c>
      <c r="G18" s="13">
        <f t="shared" si="3"/>
        <v>0</v>
      </c>
      <c r="K18" s="21"/>
      <c r="M18" s="21"/>
    </row>
    <row r="19" spans="1:13" x14ac:dyDescent="0.3">
      <c r="A19" s="5">
        <v>4</v>
      </c>
      <c r="B19" s="10" t="s">
        <v>18</v>
      </c>
      <c r="C19" s="11">
        <v>20</v>
      </c>
      <c r="D19" s="12">
        <v>2.0499999999999998</v>
      </c>
      <c r="E19" s="12">
        <f t="shared" si="2"/>
        <v>41</v>
      </c>
      <c r="F19" s="23">
        <v>0</v>
      </c>
      <c r="G19" s="13">
        <f t="shared" si="3"/>
        <v>0</v>
      </c>
      <c r="K19" s="21"/>
      <c r="M19" s="21"/>
    </row>
    <row r="20" spans="1:13" x14ac:dyDescent="0.3">
      <c r="A20" s="5">
        <v>5</v>
      </c>
      <c r="B20" s="10" t="s">
        <v>19</v>
      </c>
      <c r="C20" s="11">
        <v>4</v>
      </c>
      <c r="D20" s="12">
        <v>39.07</v>
      </c>
      <c r="E20" s="12">
        <f t="shared" si="2"/>
        <v>156.28</v>
      </c>
      <c r="F20" s="23">
        <v>0</v>
      </c>
      <c r="G20" s="13">
        <f t="shared" si="3"/>
        <v>0</v>
      </c>
      <c r="K20" s="21"/>
      <c r="M20" s="21"/>
    </row>
    <row r="21" spans="1:13" x14ac:dyDescent="0.3">
      <c r="A21" s="5">
        <v>6</v>
      </c>
      <c r="B21" s="10" t="s">
        <v>20</v>
      </c>
      <c r="C21" s="11">
        <v>20</v>
      </c>
      <c r="D21" s="12">
        <v>4.07</v>
      </c>
      <c r="E21" s="12">
        <f t="shared" si="2"/>
        <v>81.400000000000006</v>
      </c>
      <c r="F21" s="23">
        <v>0</v>
      </c>
      <c r="G21" s="13">
        <f t="shared" si="3"/>
        <v>0</v>
      </c>
      <c r="K21" s="21"/>
      <c r="M21" s="21"/>
    </row>
    <row r="22" spans="1:13" ht="14.4" customHeight="1" x14ac:dyDescent="0.3">
      <c r="A22" s="6"/>
      <c r="B22" s="7" t="s">
        <v>21</v>
      </c>
      <c r="C22" s="8"/>
      <c r="D22" s="24"/>
      <c r="E22" s="8"/>
      <c r="F22" s="8"/>
      <c r="G22" s="9"/>
      <c r="K22" s="21"/>
      <c r="M22" s="21"/>
    </row>
    <row r="23" spans="1:13" x14ac:dyDescent="0.3">
      <c r="A23" s="5">
        <v>7</v>
      </c>
      <c r="B23" s="10" t="s">
        <v>22</v>
      </c>
      <c r="C23" s="11">
        <v>4</v>
      </c>
      <c r="D23" s="12">
        <v>20.25</v>
      </c>
      <c r="E23" s="12">
        <f t="shared" si="2"/>
        <v>81</v>
      </c>
      <c r="F23" s="23">
        <v>0</v>
      </c>
      <c r="G23" s="13">
        <f t="shared" si="3"/>
        <v>0</v>
      </c>
      <c r="K23" s="21"/>
      <c r="M23" s="21"/>
    </row>
    <row r="24" spans="1:13" x14ac:dyDescent="0.3">
      <c r="A24" s="5">
        <v>8</v>
      </c>
      <c r="B24" s="10" t="s">
        <v>16</v>
      </c>
      <c r="C24" s="11">
        <v>25</v>
      </c>
      <c r="D24" s="12">
        <v>1.91</v>
      </c>
      <c r="E24" s="12">
        <f t="shared" si="2"/>
        <v>47.75</v>
      </c>
      <c r="F24" s="23">
        <v>0</v>
      </c>
      <c r="G24" s="13">
        <f t="shared" si="3"/>
        <v>0</v>
      </c>
      <c r="K24" s="21"/>
      <c r="M24" s="21"/>
    </row>
    <row r="25" spans="1:13" x14ac:dyDescent="0.3">
      <c r="A25" s="5">
        <v>9</v>
      </c>
      <c r="B25" s="10" t="s">
        <v>23</v>
      </c>
      <c r="C25" s="11">
        <v>4</v>
      </c>
      <c r="D25" s="12">
        <v>33.54</v>
      </c>
      <c r="E25" s="12">
        <f t="shared" si="2"/>
        <v>134.16</v>
      </c>
      <c r="F25" s="23">
        <v>0</v>
      </c>
      <c r="G25" s="13">
        <f t="shared" si="3"/>
        <v>0</v>
      </c>
      <c r="K25" s="21"/>
      <c r="M25" s="21"/>
    </row>
    <row r="26" spans="1:13" x14ac:dyDescent="0.3">
      <c r="A26" s="5">
        <v>10</v>
      </c>
      <c r="B26" s="10" t="s">
        <v>18</v>
      </c>
      <c r="C26" s="11">
        <v>25</v>
      </c>
      <c r="D26" s="12">
        <v>7.17</v>
      </c>
      <c r="E26" s="12">
        <f t="shared" si="2"/>
        <v>179.25</v>
      </c>
      <c r="F26" s="23">
        <v>0</v>
      </c>
      <c r="G26" s="13">
        <f t="shared" si="3"/>
        <v>0</v>
      </c>
      <c r="K26" s="21"/>
      <c r="M26" s="21"/>
    </row>
    <row r="27" spans="1:13" x14ac:dyDescent="0.3">
      <c r="A27" s="5">
        <v>11</v>
      </c>
      <c r="B27" s="10" t="s">
        <v>24</v>
      </c>
      <c r="C27" s="11">
        <v>4</v>
      </c>
      <c r="D27" s="12">
        <v>48.74</v>
      </c>
      <c r="E27" s="12">
        <f t="shared" ref="E27:E35" si="4">ROUND(C27*D27,2)</f>
        <v>194.96</v>
      </c>
      <c r="F27" s="23">
        <v>0</v>
      </c>
      <c r="G27" s="13">
        <f t="shared" ref="G27:G35" si="5">IF(F27&gt;D27,F27/0,ROUND(C27*F27,2))</f>
        <v>0</v>
      </c>
      <c r="K27" s="21"/>
      <c r="M27" s="21"/>
    </row>
    <row r="28" spans="1:13" x14ac:dyDescent="0.3">
      <c r="A28" s="5">
        <v>12</v>
      </c>
      <c r="B28" s="10" t="s">
        <v>20</v>
      </c>
      <c r="C28" s="11">
        <v>25</v>
      </c>
      <c r="D28" s="12">
        <v>10.23</v>
      </c>
      <c r="E28" s="12">
        <f t="shared" si="4"/>
        <v>255.75</v>
      </c>
      <c r="F28" s="23">
        <v>0</v>
      </c>
      <c r="G28" s="13">
        <f t="shared" si="5"/>
        <v>0</v>
      </c>
      <c r="K28" s="21"/>
      <c r="M28" s="21"/>
    </row>
    <row r="29" spans="1:13" ht="14.4" customHeight="1" x14ac:dyDescent="0.3">
      <c r="A29" s="6"/>
      <c r="B29" s="7" t="s">
        <v>25</v>
      </c>
      <c r="C29" s="8"/>
      <c r="D29" s="24"/>
      <c r="E29" s="8"/>
      <c r="F29" s="8"/>
      <c r="G29" s="9"/>
      <c r="K29" s="21"/>
      <c r="M29" s="21"/>
    </row>
    <row r="30" spans="1:13" x14ac:dyDescent="0.3">
      <c r="A30" s="5">
        <v>13</v>
      </c>
      <c r="B30" s="10" t="s">
        <v>26</v>
      </c>
      <c r="C30" s="11">
        <v>4</v>
      </c>
      <c r="D30" s="12">
        <v>26.19</v>
      </c>
      <c r="E30" s="12">
        <f t="shared" si="4"/>
        <v>104.76</v>
      </c>
      <c r="F30" s="23">
        <v>0</v>
      </c>
      <c r="G30" s="13">
        <f t="shared" si="5"/>
        <v>0</v>
      </c>
      <c r="K30" s="21"/>
      <c r="M30" s="21"/>
    </row>
    <row r="31" spans="1:13" x14ac:dyDescent="0.3">
      <c r="A31" s="5">
        <v>14</v>
      </c>
      <c r="B31" s="10" t="s">
        <v>16</v>
      </c>
      <c r="C31" s="11">
        <v>30</v>
      </c>
      <c r="D31" s="12">
        <v>2.2799999999999998</v>
      </c>
      <c r="E31" s="12">
        <f t="shared" si="4"/>
        <v>68.400000000000006</v>
      </c>
      <c r="F31" s="23">
        <v>0</v>
      </c>
      <c r="G31" s="13">
        <f t="shared" si="5"/>
        <v>0</v>
      </c>
      <c r="K31" s="21"/>
      <c r="M31" s="21"/>
    </row>
    <row r="32" spans="1:13" x14ac:dyDescent="0.3">
      <c r="A32" s="5">
        <v>15</v>
      </c>
      <c r="B32" s="10" t="s">
        <v>27</v>
      </c>
      <c r="C32" s="11">
        <v>4</v>
      </c>
      <c r="D32" s="12">
        <v>41.14</v>
      </c>
      <c r="E32" s="12">
        <f t="shared" si="4"/>
        <v>164.56</v>
      </c>
      <c r="F32" s="23">
        <v>0</v>
      </c>
      <c r="G32" s="13">
        <f t="shared" si="5"/>
        <v>0</v>
      </c>
      <c r="K32" s="21"/>
      <c r="M32" s="21"/>
    </row>
    <row r="33" spans="1:13" x14ac:dyDescent="0.3">
      <c r="A33" s="5">
        <v>16</v>
      </c>
      <c r="B33" s="10" t="s">
        <v>18</v>
      </c>
      <c r="C33" s="11">
        <v>30</v>
      </c>
      <c r="D33" s="12">
        <v>8.61</v>
      </c>
      <c r="E33" s="12">
        <f t="shared" si="4"/>
        <v>258.3</v>
      </c>
      <c r="F33" s="23">
        <v>0</v>
      </c>
      <c r="G33" s="13">
        <f t="shared" si="5"/>
        <v>0</v>
      </c>
      <c r="K33" s="21"/>
      <c r="M33" s="21"/>
    </row>
    <row r="34" spans="1:13" x14ac:dyDescent="0.3">
      <c r="A34" s="5">
        <v>17</v>
      </c>
      <c r="B34" s="10" t="s">
        <v>28</v>
      </c>
      <c r="C34" s="11">
        <v>4</v>
      </c>
      <c r="D34" s="12">
        <v>58.91</v>
      </c>
      <c r="E34" s="12">
        <f t="shared" si="4"/>
        <v>235.64</v>
      </c>
      <c r="F34" s="23">
        <v>0</v>
      </c>
      <c r="G34" s="13">
        <f t="shared" si="5"/>
        <v>0</v>
      </c>
      <c r="K34" s="21"/>
      <c r="M34" s="21"/>
    </row>
    <row r="35" spans="1:13" ht="15" thickBot="1" x14ac:dyDescent="0.35">
      <c r="A35" s="5">
        <v>18</v>
      </c>
      <c r="B35" s="10" t="s">
        <v>20</v>
      </c>
      <c r="C35" s="11">
        <v>28.09</v>
      </c>
      <c r="D35" s="12">
        <v>13.21</v>
      </c>
      <c r="E35" s="12">
        <f t="shared" si="4"/>
        <v>371.07</v>
      </c>
      <c r="F35" s="23">
        <v>0</v>
      </c>
      <c r="G35" s="13">
        <f t="shared" si="5"/>
        <v>0</v>
      </c>
      <c r="K35" s="21"/>
      <c r="M35" s="21"/>
    </row>
    <row r="36" spans="1:13" ht="19.5" customHeight="1" x14ac:dyDescent="0.3">
      <c r="A36" s="14"/>
      <c r="B36" s="14"/>
      <c r="C36" s="14"/>
      <c r="D36" s="15"/>
      <c r="E36" s="16">
        <f>SUM(E16:E35)</f>
        <v>2500.62</v>
      </c>
      <c r="F36" s="17"/>
      <c r="G36" s="18">
        <f>SUM(G14:G35)</f>
        <v>0</v>
      </c>
      <c r="K36" s="22"/>
    </row>
    <row r="37" spans="1:13" ht="15" thickBot="1" x14ac:dyDescent="0.35">
      <c r="A37" s="19"/>
      <c r="B37" s="19"/>
      <c r="C37" s="19"/>
      <c r="D37" s="19"/>
      <c r="E37" s="19"/>
      <c r="F37" s="19"/>
      <c r="G37" s="19"/>
    </row>
    <row r="38" spans="1:13" ht="16.2" thickBot="1" x14ac:dyDescent="0.35">
      <c r="A38" s="33" t="s">
        <v>10</v>
      </c>
      <c r="B38" s="33"/>
      <c r="C38" s="33"/>
      <c r="D38" s="33"/>
      <c r="E38" s="33"/>
      <c r="F38" s="34">
        <f>IF(G36&lt;=2500.62,G36,"ERROR: Límite superado")</f>
        <v>0</v>
      </c>
      <c r="G38" s="35"/>
    </row>
    <row r="39" spans="1:13" ht="31.95" customHeight="1" x14ac:dyDescent="0.3">
      <c r="A39" s="32" t="s">
        <v>12</v>
      </c>
      <c r="B39" s="32"/>
      <c r="C39" s="32"/>
      <c r="D39" s="32"/>
      <c r="E39" s="32"/>
      <c r="F39" s="32"/>
      <c r="G39" s="27"/>
    </row>
  </sheetData>
  <sheetProtection password="C88F" sheet="1" objects="1" scenarios="1"/>
  <mergeCells count="11">
    <mergeCell ref="A5:G5"/>
    <mergeCell ref="A39:F39"/>
    <mergeCell ref="A38:E38"/>
    <mergeCell ref="F38:G38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2024-04-23T13:19:11Z</dcterms:modified>
</cp:coreProperties>
</file>