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80" i="1" l="1"/>
  <c r="E180" i="1"/>
  <c r="G179" i="1"/>
  <c r="E179" i="1"/>
  <c r="G177" i="1"/>
  <c r="E177" i="1"/>
  <c r="G176" i="1"/>
  <c r="E176" i="1"/>
  <c r="G174" i="1"/>
  <c r="E174" i="1"/>
  <c r="G173" i="1"/>
  <c r="E173" i="1"/>
  <c r="G171" i="1"/>
  <c r="E171" i="1"/>
  <c r="G170" i="1"/>
  <c r="E170" i="1"/>
  <c r="G168" i="1"/>
  <c r="E168" i="1"/>
  <c r="G167" i="1"/>
  <c r="E167" i="1"/>
  <c r="G165" i="1"/>
  <c r="E165" i="1"/>
  <c r="G164" i="1"/>
  <c r="E164" i="1"/>
  <c r="G163" i="1"/>
  <c r="E163" i="1"/>
  <c r="G162" i="1"/>
  <c r="E162" i="1"/>
  <c r="G161" i="1"/>
  <c r="E161" i="1"/>
  <c r="G160" i="1"/>
  <c r="E160" i="1"/>
  <c r="G159" i="1"/>
  <c r="E159" i="1"/>
  <c r="G158" i="1"/>
  <c r="E158" i="1"/>
  <c r="G157" i="1"/>
  <c r="E157" i="1"/>
  <c r="G156" i="1"/>
  <c r="E156" i="1"/>
  <c r="G155" i="1"/>
  <c r="E155" i="1"/>
  <c r="G154" i="1"/>
  <c r="E154" i="1"/>
  <c r="G153" i="1"/>
  <c r="E153" i="1"/>
  <c r="G152" i="1"/>
  <c r="E152" i="1"/>
  <c r="G151" i="1"/>
  <c r="E151" i="1"/>
  <c r="G150" i="1"/>
  <c r="E150" i="1"/>
  <c r="G149" i="1"/>
  <c r="E149" i="1"/>
  <c r="G147" i="1"/>
  <c r="E147" i="1"/>
  <c r="G146" i="1"/>
  <c r="E146" i="1"/>
  <c r="G145" i="1"/>
  <c r="E145" i="1"/>
  <c r="G144" i="1"/>
  <c r="E144" i="1"/>
  <c r="G143" i="1"/>
  <c r="E143" i="1"/>
  <c r="G142" i="1"/>
  <c r="E142" i="1"/>
  <c r="G141" i="1"/>
  <c r="E141" i="1"/>
  <c r="G140" i="1"/>
  <c r="E140" i="1"/>
  <c r="G139" i="1"/>
  <c r="E139" i="1"/>
  <c r="G138" i="1"/>
  <c r="E138" i="1"/>
  <c r="G137" i="1"/>
  <c r="E137" i="1"/>
  <c r="G136" i="1"/>
  <c r="E136" i="1"/>
  <c r="G135" i="1"/>
  <c r="E135" i="1"/>
  <c r="G134" i="1"/>
  <c r="E134" i="1"/>
  <c r="G133" i="1"/>
  <c r="E133" i="1"/>
  <c r="G132" i="1"/>
  <c r="E132" i="1"/>
  <c r="G130" i="1"/>
  <c r="E130" i="1"/>
  <c r="G129" i="1"/>
  <c r="E129" i="1"/>
  <c r="G128" i="1"/>
  <c r="E128" i="1"/>
  <c r="G127" i="1"/>
  <c r="E127" i="1"/>
  <c r="G126" i="1"/>
  <c r="E126" i="1"/>
  <c r="G125" i="1"/>
  <c r="E125" i="1"/>
  <c r="G124" i="1"/>
  <c r="E124" i="1"/>
  <c r="G123" i="1"/>
  <c r="E123" i="1"/>
  <c r="G122" i="1"/>
  <c r="E122" i="1"/>
  <c r="G121" i="1"/>
  <c r="E121" i="1"/>
  <c r="G120" i="1"/>
  <c r="E120" i="1"/>
  <c r="G119" i="1"/>
  <c r="E119" i="1"/>
  <c r="G118" i="1"/>
  <c r="E118" i="1"/>
  <c r="G117" i="1"/>
  <c r="E117" i="1"/>
  <c r="G116" i="1"/>
  <c r="E116" i="1"/>
  <c r="G115" i="1"/>
  <c r="E115" i="1"/>
  <c r="G114" i="1"/>
  <c r="E114" i="1"/>
  <c r="G113" i="1"/>
  <c r="E113" i="1"/>
  <c r="G112" i="1"/>
  <c r="E112" i="1"/>
  <c r="G111" i="1"/>
  <c r="E111" i="1"/>
  <c r="G110" i="1"/>
  <c r="E110" i="1"/>
  <c r="G109" i="1"/>
  <c r="E109" i="1"/>
  <c r="G108" i="1"/>
  <c r="E108" i="1"/>
  <c r="G105" i="1"/>
  <c r="E105" i="1"/>
  <c r="G104" i="1"/>
  <c r="E104" i="1"/>
  <c r="G102" i="1"/>
  <c r="E102" i="1"/>
  <c r="G100" i="1"/>
  <c r="E100" i="1"/>
  <c r="G99" i="1"/>
  <c r="E99" i="1"/>
  <c r="G97" i="1"/>
  <c r="E97" i="1"/>
  <c r="G96" i="1"/>
  <c r="E96" i="1"/>
  <c r="G95" i="1"/>
  <c r="E95" i="1"/>
  <c r="G94" i="1"/>
  <c r="E94" i="1"/>
  <c r="G93" i="1"/>
  <c r="E93" i="1"/>
  <c r="G92" i="1"/>
  <c r="E92" i="1"/>
  <c r="G90" i="1"/>
  <c r="E90" i="1"/>
  <c r="G89" i="1"/>
  <c r="E89" i="1"/>
  <c r="G88" i="1"/>
  <c r="E88" i="1"/>
  <c r="G86" i="1"/>
  <c r="E86" i="1"/>
  <c r="G85" i="1"/>
  <c r="E85" i="1"/>
  <c r="G84" i="1"/>
  <c r="E84" i="1"/>
  <c r="G83" i="1"/>
  <c r="E83" i="1"/>
  <c r="G82" i="1"/>
  <c r="E82" i="1"/>
  <c r="G81" i="1"/>
  <c r="E81" i="1"/>
  <c r="G80" i="1"/>
  <c r="E80" i="1"/>
  <c r="G79" i="1"/>
  <c r="E79" i="1"/>
  <c r="G78" i="1"/>
  <c r="E78" i="1"/>
  <c r="G77" i="1"/>
  <c r="E77" i="1"/>
  <c r="G76" i="1"/>
  <c r="E76" i="1"/>
  <c r="G75" i="1"/>
  <c r="E75" i="1"/>
  <c r="G73" i="1"/>
  <c r="E73" i="1"/>
  <c r="G72" i="1"/>
  <c r="E72" i="1"/>
  <c r="G71" i="1"/>
  <c r="E71" i="1"/>
  <c r="G70" i="1"/>
  <c r="E70" i="1"/>
  <c r="G69" i="1"/>
  <c r="E69" i="1"/>
  <c r="G68" i="1"/>
  <c r="E68" i="1"/>
  <c r="G66" i="1"/>
  <c r="E66" i="1"/>
  <c r="G65" i="1"/>
  <c r="E65" i="1"/>
  <c r="G63" i="1"/>
  <c r="E63" i="1"/>
  <c r="G61" i="1"/>
  <c r="E61" i="1"/>
  <c r="G60" i="1"/>
  <c r="E60" i="1"/>
  <c r="G59" i="1"/>
  <c r="E59" i="1"/>
  <c r="G57" i="1"/>
  <c r="E57" i="1"/>
  <c r="G56" i="1"/>
  <c r="E56" i="1"/>
  <c r="G55" i="1"/>
  <c r="E55" i="1"/>
  <c r="G53" i="1"/>
  <c r="E53" i="1"/>
  <c r="G52" i="1"/>
  <c r="E52" i="1"/>
  <c r="G49" i="1"/>
  <c r="E49" i="1"/>
  <c r="G48" i="1"/>
  <c r="E48" i="1"/>
  <c r="G47" i="1"/>
  <c r="E47" i="1"/>
  <c r="G46" i="1"/>
  <c r="E46" i="1"/>
  <c r="G45" i="1"/>
  <c r="E45" i="1"/>
  <c r="G43" i="1"/>
  <c r="E43" i="1"/>
  <c r="G42" i="1"/>
  <c r="E42" i="1"/>
  <c r="G41" i="1"/>
  <c r="E41" i="1"/>
  <c r="G40" i="1"/>
  <c r="E40" i="1"/>
  <c r="G39" i="1"/>
  <c r="E39" i="1"/>
  <c r="G37" i="1"/>
  <c r="E37" i="1"/>
  <c r="G36" i="1"/>
  <c r="E36" i="1"/>
  <c r="G35" i="1"/>
  <c r="E35" i="1"/>
  <c r="G33" i="1"/>
  <c r="E33" i="1"/>
  <c r="G32" i="1"/>
  <c r="E32" i="1"/>
  <c r="G31" i="1"/>
  <c r="E31" i="1"/>
  <c r="G30" i="1"/>
  <c r="E30" i="1"/>
  <c r="G29" i="1"/>
  <c r="E29" i="1"/>
  <c r="G28" i="1"/>
  <c r="E28" i="1"/>
  <c r="G27" i="1"/>
  <c r="E27" i="1"/>
  <c r="G25" i="1"/>
  <c r="E25" i="1"/>
  <c r="G24" i="1"/>
  <c r="E24" i="1"/>
  <c r="G23" i="1"/>
  <c r="E23" i="1"/>
  <c r="G22" i="1"/>
  <c r="E22" i="1"/>
  <c r="G21" i="1"/>
  <c r="E21" i="1"/>
  <c r="G18" i="1"/>
  <c r="E18" i="1"/>
  <c r="G17" i="1"/>
  <c r="E17" i="1"/>
  <c r="G16" i="1"/>
  <c r="E16" i="1"/>
  <c r="E14" i="1" l="1"/>
  <c r="E13" i="1"/>
  <c r="G14" i="1"/>
  <c r="G13" i="1"/>
  <c r="G181" i="1" s="1"/>
  <c r="F183" i="1" s="1"/>
  <c r="E181" i="1" l="1"/>
</calcChain>
</file>

<file path=xl/sharedStrings.xml><?xml version="1.0" encoding="utf-8"?>
<sst xmlns="http://schemas.openxmlformats.org/spreadsheetml/2006/main" count="347" uniqueCount="346">
  <si>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</si>
  <si>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</si>
  <si>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</si>
  <si>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</si>
  <si>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</si>
  <si>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</si>
  <si>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</si>
  <si>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</si>
  <si>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</si>
  <si>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</si>
  <si>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</si>
  <si>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</si>
  <si>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INFORMES</t>
  </si>
  <si>
    <t>MANTENIMIENTO CORRECTIVO</t>
  </si>
  <si>
    <t>PA Mantenimiento correctivo</t>
  </si>
  <si>
    <t>MANTENIMIENTO INTEGRAL DE LA ESTACIÓN MARÍTIMA, INSTALACIONES E INFRAESTRUCTURAS DEL PUERTO DE ALCÚDIA</t>
  </si>
  <si>
    <t>Expediente E24-0072</t>
  </si>
  <si>
    <t>INICIO DE LOS TRABAJOS</t>
  </si>
  <si>
    <t>Elaboración de inventario, planos y cuadros de planificación</t>
  </si>
  <si>
    <t>Etiquetado elementos</t>
  </si>
  <si>
    <t>Informe Inicial</t>
  </si>
  <si>
    <t>Informe mensual, gestion GMAO y del contrato</t>
  </si>
  <si>
    <t>Actualizacion y mantenimiento de inventarios y planos</t>
  </si>
  <si>
    <t>MANTENIMIENTO PREVENTIVO</t>
  </si>
  <si>
    <t>Limpieza exteriores</t>
  </si>
  <si>
    <t>Barrido manual y mixto con sopladora</t>
  </si>
  <si>
    <t>Barrido mecánico, remplazo bolsas basura y recogida de enseres</t>
  </si>
  <si>
    <t>Baldeo manual y mecánico, limpieza de rampas y elementos superficiales de drenaje, retirada de chicles, pegatinas y grafitis</t>
  </si>
  <si>
    <t>Amortizacion maquinaria</t>
  </si>
  <si>
    <t>Limpieza Parque Infantil</t>
  </si>
  <si>
    <t>Limpieza interiores</t>
  </si>
  <si>
    <t>Limpieza Edificio Oficinas APB y sus edificios anexos (vestuarios)</t>
  </si>
  <si>
    <t>Limpieza garita de control de acceso de la policia portuaria</t>
  </si>
  <si>
    <t>Limpieza merendero-vestuario del control de acceso</t>
  </si>
  <si>
    <t>Limpieza de Pasarelas Fijas</t>
  </si>
  <si>
    <t>Limpieza DIARIA Estación Marítima</t>
  </si>
  <si>
    <t>Limpieza a fondo de cristales de facil y dificil acceso en Estación Marítima</t>
  </si>
  <si>
    <t>Limpieza anual de fachada de la Estación Marítma</t>
  </si>
  <si>
    <t>Red de Abastecimiento, Drenaje y Fontaneria</t>
  </si>
  <si>
    <t>Mantenimiento mensual de la red de abastecimiento y fontaneria</t>
  </si>
  <si>
    <t>Mantenimiento semestral de la red de drenaje</t>
  </si>
  <si>
    <t>Limpieza y mantenimiento anual de emisarios submarinos</t>
  </si>
  <si>
    <t>Red Eléctrica, Iluminación e instalaciones eléctricas</t>
  </si>
  <si>
    <t>Mantenimiento mensual de instalaciones de electricidad y alumbrado</t>
  </si>
  <si>
    <t>Mantenimiento semestral del Centro de Transformación</t>
  </si>
  <si>
    <t>Mantenimiento anual de instalaciones de electricidad y alumbrado</t>
  </si>
  <si>
    <t>Inspección anual por OCA del Centro de Transformacion</t>
  </si>
  <si>
    <t>Inspección anual por OCA del alumbrado exterior</t>
  </si>
  <si>
    <t>Instalaciones de Aire acondicionado, climatización y extracción</t>
  </si>
  <si>
    <t>Mantenimiento mensual de instalaciones térmicas</t>
  </si>
  <si>
    <t>Mantenimiento semestral de instalaciones térmicas</t>
  </si>
  <si>
    <t>Mantenimiento anual instalaciones térmicas</t>
  </si>
  <si>
    <t>Inspección periódica OCA de instalación térmica</t>
  </si>
  <si>
    <t>Inspección periódica OCA de eficiencia energética (térmicas)</t>
  </si>
  <si>
    <t>Instalaciones Protección Contra Incendios</t>
  </si>
  <si>
    <t>DETECCIÓN, ALARMA Y SEÑALIZACIÓN</t>
  </si>
  <si>
    <t>Mantenimiento trimestral de las instalaciones de detección y alarma</t>
  </si>
  <si>
    <t>Mantenimiento anual de las instalaciones de detección y alarma</t>
  </si>
  <si>
    <t>EXTINCIÓN</t>
  </si>
  <si>
    <t>Mantenimiento trimestral de extintores y BIES</t>
  </si>
  <si>
    <t>Mantenimiento anual de extinores y BIES</t>
  </si>
  <si>
    <t>Mantenimiento quinquenal de extintores y BIES</t>
  </si>
  <si>
    <t>ABASTECIMIENTO DE AGUA</t>
  </si>
  <si>
    <t>Mantenimiento trimestral</t>
  </si>
  <si>
    <t>Mantenimiento semestral</t>
  </si>
  <si>
    <t>Mantenimiento anual</t>
  </si>
  <si>
    <t>OCA OBLIGATORIA</t>
  </si>
  <si>
    <t>Inspección obligatoria PCI pública concurrencia</t>
  </si>
  <si>
    <t>Instalaciones de Telecomunicaciones, Seguridad y Gestión Técnica</t>
  </si>
  <si>
    <t>Gestión técnica mensual</t>
  </si>
  <si>
    <t>Mantenimiento preventivo</t>
  </si>
  <si>
    <t>Pasarelas móviles</t>
  </si>
  <si>
    <t>Manipulación mensual de pasarelas móviles</t>
  </si>
  <si>
    <t>Mantenimiento mensual de pasarelas móviles</t>
  </si>
  <si>
    <t>Mantenimiento trimestral de pasarelas móviles</t>
  </si>
  <si>
    <t>Mantenimiento semestral de pasarelas móviles</t>
  </si>
  <si>
    <t>Mantenimiento anual de pasarelas móviles</t>
  </si>
  <si>
    <t>Pintado integral de pasarelas móviles</t>
  </si>
  <si>
    <t>Obra civil, albañileria y trabajos para explotación</t>
  </si>
  <si>
    <t>Mantenimiento mensual de elementos de obra civil y de explotación portuaria</t>
  </si>
  <si>
    <t>Mantenimiento mensual de defensas y anclajes</t>
  </si>
  <si>
    <t>Mantenimiento y revision anual de trenes de fondeo</t>
  </si>
  <si>
    <t>Mantenimiento trimestral de puertas automaticas y motorizadas</t>
  </si>
  <si>
    <t>Mantenimiento semestral de puertas manuales y vallado metálico</t>
  </si>
  <si>
    <t>Mantenimiento mensual de la pintura exterior e interior de edificios</t>
  </si>
  <si>
    <t>Pintado anual de bolardos</t>
  </si>
  <si>
    <t>Mantenimiento mensual de la señalizacion vertical y horizontal</t>
  </si>
  <si>
    <t>Pintado anual de la señalizacion horizontal</t>
  </si>
  <si>
    <t>Servicio de apoyo a la operativa portuaria y a las necesidades de explotación</t>
  </si>
  <si>
    <t>Mantenimiento mensual de mobiliario y elementos urbanos, incluido parque infantil</t>
  </si>
  <si>
    <t>Inspección anual del Parque Infantil por Organismo de Evaluación de la Conformidad acreditado por la ENAC</t>
  </si>
  <si>
    <t>Instalación de fontaneria, saneamiento y pluviales de Estacion Marítima</t>
  </si>
  <si>
    <t>Mantenimiento mensual de fontaneria, saneamiento y pluviales de la Estación Marítima</t>
  </si>
  <si>
    <t>Mantenimiento semestral de fontaneria, saneamiento y pluviales de la Estación Marítima</t>
  </si>
  <si>
    <t>Mantenimiento anual de fontaneria, saneamiento y pluviales de la Estación Marítima</t>
  </si>
  <si>
    <t>Instalación eléctrica de la Estación Marítima y Oficinas APB</t>
  </si>
  <si>
    <t>Mantenimiento y revision mensual de las instalaciones electricas de la EM y oficinas APB</t>
  </si>
  <si>
    <t>Mantenimiento y revision trimestral del grupo electrogeno</t>
  </si>
  <si>
    <t>Mantenimiento trimestral de luminarias de la EM y oficinas APB</t>
  </si>
  <si>
    <t>Mantenimiento anual de la instalacion de iluminación de la EM y oficinas APB</t>
  </si>
  <si>
    <t>Inspección obligatoria OCA de BT (pública concurrencia)</t>
  </si>
  <si>
    <t>Mantenimiento y revision anual del pararrayos de la EM</t>
  </si>
  <si>
    <t>Instalacion Gas de Estación Marítima</t>
  </si>
  <si>
    <t>Manteniminento mensual de la instalación de gas de la EM</t>
  </si>
  <si>
    <t>Mantenimiento anual de la instalacion de gas de la EM</t>
  </si>
  <si>
    <t>Estructura metálica colgada de la Estación Marítima</t>
  </si>
  <si>
    <t>Revisión semestral de la estructura metálica colgada de la EM</t>
  </si>
  <si>
    <t>Estructuras de hormigón</t>
  </si>
  <si>
    <t>Revisión anual de la estructura de hormigón de la EM</t>
  </si>
  <si>
    <t>Revisión anual de los muros de banqueta</t>
  </si>
  <si>
    <t>Jardineria y arbolado</t>
  </si>
  <si>
    <t>JARDINERÍA</t>
  </si>
  <si>
    <t>Siega mensual de praderas cespitosas en otoño-invierno</t>
  </si>
  <si>
    <t>Siega mensual de praderas cespitosas en prim-verano</t>
  </si>
  <si>
    <t>Poda mensual de arbustos, setos y plantas de medio porte</t>
  </si>
  <si>
    <t>Riego mensual (prim-ver) en todas las zonas verdes del Puerto de Alcudia</t>
  </si>
  <si>
    <t>Riego mensual (ot-inv) en todas las zonas verdes del Puerto de Alcudia</t>
  </si>
  <si>
    <t>Retirada y desbroce mensual de hierba adventicia</t>
  </si>
  <si>
    <t>Aplicación de herbicida para eliminación vegetación adventicia</t>
  </si>
  <si>
    <t>Limpieza mensual de todas las zonas verdes del Puerto de Alcudia</t>
  </si>
  <si>
    <t>Suministro y plantación de planta de temporada trimestal</t>
  </si>
  <si>
    <t>Suministro y plantación de "Flor de navidad"</t>
  </si>
  <si>
    <t>Suministro y plantación de arbutos, setos y plantas de medio porte</t>
  </si>
  <si>
    <t>Suministro y colocación de plantas de interior, incluida maceta</t>
  </si>
  <si>
    <t>Tratamientos insecticidas en arbustos, setos, flores de temporada, etc.</t>
  </si>
  <si>
    <t>Tratamientos fungicidas en arbustos, setos, flores de temporada, etc.</t>
  </si>
  <si>
    <t>Revisión y reparación del sistema de riego</t>
  </si>
  <si>
    <t>Suministro y siembra de mezcla de semillas de césped</t>
  </si>
  <si>
    <t>Escarda y descompactación manual del terreno</t>
  </si>
  <si>
    <t>Analítica suelo anual</t>
  </si>
  <si>
    <t>Analítica de agua de riego</t>
  </si>
  <si>
    <t>Enmiendas al suelo (abonados) con periodicidad trimestral</t>
  </si>
  <si>
    <t>Seguimiento de biodiversidad mediante muestreo de plagas</t>
  </si>
  <si>
    <t>Suministro y colocación tierra vegetal en alcorques y zonas ajardinadas</t>
  </si>
  <si>
    <t>PALMERAS</t>
  </si>
  <si>
    <t>Poda de mantenimiento de palmeras</t>
  </si>
  <si>
    <t>Poda estival de retirada de frutos e inflorescencias de palmeras</t>
  </si>
  <si>
    <t>Tratamiento fitosanitario preventivo pulverizado con nemátodos</t>
  </si>
  <si>
    <t>Tratamiento fitosanitario preventivo anual por endoterapia con Emamectina o prod. autorizado</t>
  </si>
  <si>
    <t>Tratamiento fitosanitario por endoterapia con Acetamiprid o prod. autorizado</t>
  </si>
  <si>
    <t>Tratamiento fitosanitario pulverizado con producto de origen químico</t>
  </si>
  <si>
    <t>Suministro y plantación de palmera datilera</t>
  </si>
  <si>
    <t>Suministro y plantación de palmera washigtonia robusta</t>
  </si>
  <si>
    <t>Tala de palmeras</t>
  </si>
  <si>
    <t>Destoconado de palmeras</t>
  </si>
  <si>
    <t>Control visual en altura del estado de palmeras</t>
  </si>
  <si>
    <t>Retirada de palmas abatidas y/o peligrosas</t>
  </si>
  <si>
    <t>Saneamiento de palmeras</t>
  </si>
  <si>
    <t>Riego manual de apoyo para palmeras</t>
  </si>
  <si>
    <t>Suministro e instalación de sistema de anclaje subterráneo para palmeras</t>
  </si>
  <si>
    <t>Análisis integral del estado estructural de las palmeras</t>
  </si>
  <si>
    <t>ARBOLADO</t>
  </si>
  <si>
    <t>Poda anual de arbolado de dimensión pequeña/mediana</t>
  </si>
  <si>
    <t>Poda de arbolado de dimensión grande según necesidades</t>
  </si>
  <si>
    <t>Poda de aclareo de ramas en arbolado</t>
  </si>
  <si>
    <t>Aplicación de tratamientos fitosanitarios en arbolado</t>
  </si>
  <si>
    <t>Aplicación de trat. fitosanitarios preventivos mediante endoterapia en pinos contra Tomicus spp.</t>
  </si>
  <si>
    <t>Retirada de bolsones de procesionaria del pino</t>
  </si>
  <si>
    <t>Suministro, colocación y seguimiento de trampas para la procesionaria del pino</t>
  </si>
  <si>
    <t>Suministro y plantación de arbolado</t>
  </si>
  <si>
    <t>Tala de arbolado pequeño/mediano</t>
  </si>
  <si>
    <t>Tala de arbolado de grandes dimensiones</t>
  </si>
  <si>
    <t>Destoconado de arbolado pequeño/mediano</t>
  </si>
  <si>
    <t>Destoconado de arbolado grandes dimensiones</t>
  </si>
  <si>
    <t>Abonado foliar para arbolado</t>
  </si>
  <si>
    <t>Retirada de ramas de arbolado</t>
  </si>
  <si>
    <t>Retirada de brotes</t>
  </si>
  <si>
    <t>Riego manual de apoyo para arbolado</t>
  </si>
  <si>
    <t>Análisis de riesgo de caída de árboles VTA/instrum.</t>
  </si>
  <si>
    <t>Desratización, desinsectación y desinfección en edificios y dependencias</t>
  </si>
  <si>
    <t>Tratamiento mensual de desratización</t>
  </si>
  <si>
    <t>Tratamiento mensual de desinfección y desinsectación</t>
  </si>
  <si>
    <t>Tratamiento Legionela</t>
  </si>
  <si>
    <t>Mantenimiento, tratamiento y revisión mensual para prevencion de legionela</t>
  </si>
  <si>
    <t>Tratamiento anual legionela y certificado anual de calidad de agua de la Estacion Marítima</t>
  </si>
  <si>
    <t>Disponibilidad de RETÉN</t>
  </si>
  <si>
    <t>GESTION DOCUMENTAL</t>
  </si>
  <si>
    <t>Gestión documental del contrato</t>
  </si>
  <si>
    <t>Actualización del cuaderno fitosanitario</t>
  </si>
  <si>
    <t>GESTION DE RESIDUOS</t>
  </si>
  <si>
    <t>Gestión de residuos generados</t>
  </si>
  <si>
    <t>Gestión de residuos procedentes de los trabajos de limpieza</t>
  </si>
  <si>
    <t>1.1</t>
  </si>
  <si>
    <t>1.2</t>
  </si>
  <si>
    <t>2.1</t>
  </si>
  <si>
    <t>2.2</t>
  </si>
  <si>
    <t>2.3</t>
  </si>
  <si>
    <t>3.1</t>
  </si>
  <si>
    <t>3.2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</si>
  <si>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40.000,00 € de "Mantenimiento correctivo" que se mantienen inalterables)</t>
    </r>
  </si>
  <si>
    <t>3.1.1</t>
  </si>
  <si>
    <t>3.1.2</t>
  </si>
  <si>
    <t>3.1.3</t>
  </si>
  <si>
    <t>3.1.4</t>
  </si>
  <si>
    <t>3.1.5</t>
  </si>
  <si>
    <t>3.2.1</t>
  </si>
  <si>
    <t>3.2.2</t>
  </si>
  <si>
    <t>3.2.3</t>
  </si>
  <si>
    <t>3.2.4</t>
  </si>
  <si>
    <t>3.2.5</t>
  </si>
  <si>
    <t>3.2.6</t>
  </si>
  <si>
    <t>3.2.7</t>
  </si>
  <si>
    <t>3.3</t>
  </si>
  <si>
    <t>3.3.1</t>
  </si>
  <si>
    <t>3.3.2</t>
  </si>
  <si>
    <t>3.3.3</t>
  </si>
  <si>
    <t>3.4</t>
  </si>
  <si>
    <t>3.4.1</t>
  </si>
  <si>
    <t>3.4.2</t>
  </si>
  <si>
    <t>3.4.3</t>
  </si>
  <si>
    <t>3.4.4</t>
  </si>
  <si>
    <t>3.4.5</t>
  </si>
  <si>
    <t>3.5</t>
  </si>
  <si>
    <t>3.5.1</t>
  </si>
  <si>
    <t>3.5.2</t>
  </si>
  <si>
    <t>3.5.3</t>
  </si>
  <si>
    <t>3.5.4</t>
  </si>
  <si>
    <t>3.5.5</t>
  </si>
  <si>
    <t>3.6</t>
  </si>
  <si>
    <t>3.6.1</t>
  </si>
  <si>
    <t>3.6.1.1</t>
  </si>
  <si>
    <t>3.6.1.2</t>
  </si>
  <si>
    <t>3.6.2</t>
  </si>
  <si>
    <t>3.6.2.1</t>
  </si>
  <si>
    <t>3.6.2.2</t>
  </si>
  <si>
    <t>3.6.2.3</t>
  </si>
  <si>
    <t>3.6.3</t>
  </si>
  <si>
    <t>3.6.3.1</t>
  </si>
  <si>
    <t>3.6.3.2</t>
  </si>
  <si>
    <t>3.6.3.3</t>
  </si>
  <si>
    <t>3.6.4</t>
  </si>
  <si>
    <t>3.6.4.1</t>
  </si>
  <si>
    <t>3.7</t>
  </si>
  <si>
    <t>3.7.1</t>
  </si>
  <si>
    <t>3.7.2</t>
  </si>
  <si>
    <t>3.8</t>
  </si>
  <si>
    <t>3.8.1</t>
  </si>
  <si>
    <t>3.8.2</t>
  </si>
  <si>
    <t>3.8.3</t>
  </si>
  <si>
    <t>3.8.4</t>
  </si>
  <si>
    <t>3.8.5</t>
  </si>
  <si>
    <t>3.8.6</t>
  </si>
  <si>
    <t>3.9</t>
  </si>
  <si>
    <t>3.9.1</t>
  </si>
  <si>
    <t>3.9.2</t>
  </si>
  <si>
    <t>3.9.3</t>
  </si>
  <si>
    <t>3.9.4</t>
  </si>
  <si>
    <t>3.9.5</t>
  </si>
  <si>
    <t>3.9.6</t>
  </si>
  <si>
    <t>3.9.7</t>
  </si>
  <si>
    <t>3.9.8</t>
  </si>
  <si>
    <t>3.9.9</t>
  </si>
  <si>
    <t>3.9.10</t>
  </si>
  <si>
    <t>3.9.11</t>
  </si>
  <si>
    <t>3.9.12</t>
  </si>
  <si>
    <t>3.10</t>
  </si>
  <si>
    <t>3.10.1</t>
  </si>
  <si>
    <t>3.10.2</t>
  </si>
  <si>
    <t>3.10.3</t>
  </si>
  <si>
    <t>3.11</t>
  </si>
  <si>
    <t>3.11.1</t>
  </si>
  <si>
    <t>3.11.2</t>
  </si>
  <si>
    <t>3.11.3</t>
  </si>
  <si>
    <t>3.11.4</t>
  </si>
  <si>
    <t>3.11.5</t>
  </si>
  <si>
    <t>3.11.6</t>
  </si>
  <si>
    <t>3.12</t>
  </si>
  <si>
    <t>3.13</t>
  </si>
  <si>
    <t>3.14</t>
  </si>
  <si>
    <t>3.15</t>
  </si>
  <si>
    <t>3.12.1</t>
  </si>
  <si>
    <t>3.12.2</t>
  </si>
  <si>
    <t>3.13.1</t>
  </si>
  <si>
    <t>3.14.1</t>
  </si>
  <si>
    <t>3.14.2</t>
  </si>
  <si>
    <t>3.15.1</t>
  </si>
  <si>
    <t>3.15.1.1</t>
  </si>
  <si>
    <t>3.15.1.2</t>
  </si>
  <si>
    <t>3.15.1.3</t>
  </si>
  <si>
    <t>3.15.1.4</t>
  </si>
  <si>
    <t>3.15.1.5</t>
  </si>
  <si>
    <t>3.15.1.6</t>
  </si>
  <si>
    <t>3.15.1.7</t>
  </si>
  <si>
    <t>3.15.1.8</t>
  </si>
  <si>
    <t>3.15.1.9</t>
  </si>
  <si>
    <t>3.15.1.10</t>
  </si>
  <si>
    <t>3.15.1.11</t>
  </si>
  <si>
    <t>3.15.1.12</t>
  </si>
  <si>
    <t>3.15.1.13</t>
  </si>
  <si>
    <t>3.15.1.14</t>
  </si>
  <si>
    <t>3.15.1.15</t>
  </si>
  <si>
    <t>3.15.1.16</t>
  </si>
  <si>
    <t>3.15.1.17</t>
  </si>
  <si>
    <t>3.15.1.18</t>
  </si>
  <si>
    <t>3.15.1.19</t>
  </si>
  <si>
    <t>3.15.1.20</t>
  </si>
  <si>
    <t>3.15.1.21</t>
  </si>
  <si>
    <t>3.15.1.22</t>
  </si>
  <si>
    <t>3.15.1.23</t>
  </si>
  <si>
    <t>3.16.1</t>
  </si>
  <si>
    <t>3.17.1</t>
  </si>
  <si>
    <t>3.15.2</t>
  </si>
  <si>
    <t>3.15.2.1</t>
  </si>
  <si>
    <t>3.15.2.2</t>
  </si>
  <si>
    <t>3.15.2.3</t>
  </si>
  <si>
    <t>3.15.2.4</t>
  </si>
  <si>
    <t>3.15.2.5</t>
  </si>
  <si>
    <t>3.15.2.6</t>
  </si>
  <si>
    <t>3.15.2.7</t>
  </si>
  <si>
    <t>3.15.2.8</t>
  </si>
  <si>
    <t>3.15.2.9</t>
  </si>
  <si>
    <t>3.15.2.10</t>
  </si>
  <si>
    <t>3.15.2.11</t>
  </si>
  <si>
    <t>3.15.2.12</t>
  </si>
  <si>
    <t>3.15.2.13</t>
  </si>
  <si>
    <t>3.15.2.14</t>
  </si>
  <si>
    <t>3.15.2.15</t>
  </si>
  <si>
    <t>3.15.2.16</t>
  </si>
  <si>
    <t>3.15.3</t>
  </si>
  <si>
    <t>3.15.3.1</t>
  </si>
  <si>
    <t>3.15.3.2</t>
  </si>
  <si>
    <t>3.15.3.3</t>
  </si>
  <si>
    <t>3.15.3.4</t>
  </si>
  <si>
    <t>3.15.3.5</t>
  </si>
  <si>
    <t>3.15.3.6</t>
  </si>
  <si>
    <t>3.15.3.7</t>
  </si>
  <si>
    <t>3.15.3.8</t>
  </si>
  <si>
    <t>3.15.3.9</t>
  </si>
  <si>
    <t>3.15.3.10</t>
  </si>
  <si>
    <t>3.15.3.11</t>
  </si>
  <si>
    <t>3.15.3.12</t>
  </si>
  <si>
    <t>3.15.3.13</t>
  </si>
  <si>
    <t>3.15.3.14</t>
  </si>
  <si>
    <t>3.15.3.15</t>
  </si>
  <si>
    <t>3.15.3.16</t>
  </si>
  <si>
    <t>3.15.3.17</t>
  </si>
  <si>
    <t>3.17</t>
  </si>
  <si>
    <t>3.16</t>
  </si>
  <si>
    <t>3.16.2</t>
  </si>
  <si>
    <t>3.17.2</t>
  </si>
  <si>
    <t>4.1</t>
  </si>
  <si>
    <t>4.2</t>
  </si>
  <si>
    <t>5.1</t>
  </si>
  <si>
    <t>5.2</t>
  </si>
  <si>
    <t>6.1</t>
  </si>
  <si>
    <t>6.2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</si>
</sst>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8D8D8"/>
      </patternFill>
    </fill>
    <fill>
      <patternFill patternType="solid">
        <fgColor theme="6" tint="0.79998168889431442"/>
        <bgColor theme="0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73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2" fontId="16" fillId="4" borderId="8" xfId="0" applyNumberFormat="1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2" fontId="10" fillId="7" borderId="8" xfId="0" applyNumberFormat="1" applyFont="1" applyFill="1" applyBorder="1" applyAlignment="1">
      <alignment vertical="center" wrapText="1"/>
    </xf>
    <xf numFmtId="164" fontId="10" fillId="7" borderId="8" xfId="0" applyNumberFormat="1" applyFont="1" applyFill="1" applyBorder="1" applyAlignment="1">
      <alignment vertical="center" wrapText="1"/>
    </xf>
    <xf numFmtId="164" fontId="10" fillId="8" borderId="8" xfId="0" applyNumberFormat="1" applyFont="1" applyFill="1" applyBorder="1" applyAlignment="1" applyProtection="1">
      <alignment vertical="center" wrapText="1"/>
      <protection locked="0"/>
    </xf>
    <xf numFmtId="164" fontId="10" fillId="7" borderId="28" xfId="0" applyNumberFormat="1" applyFont="1" applyFill="1" applyBorder="1" applyAlignment="1">
      <alignment vertical="center" wrapText="1"/>
    </xf>
    <xf numFmtId="0" fontId="1" fillId="10" borderId="12" xfId="0" applyFont="1" applyFill="1" applyBorder="1" applyAlignment="1"/>
    <xf numFmtId="0" fontId="11" fillId="4" borderId="28" xfId="0" applyFont="1" applyFill="1" applyBorder="1" applyAlignment="1">
      <alignment vertical="center" wrapText="1"/>
    </xf>
    <xf numFmtId="0" fontId="10" fillId="9" borderId="20" xfId="0" applyFont="1" applyFill="1" applyBorder="1" applyAlignment="1">
      <alignment horizontal="center" vertical="center" wrapText="1"/>
    </xf>
    <xf numFmtId="0" fontId="10" fillId="9" borderId="12" xfId="0" applyFont="1" applyFill="1" applyBorder="1" applyAlignment="1">
      <alignment horizontal="center" vertical="center" wrapText="1"/>
    </xf>
    <xf numFmtId="0" fontId="10" fillId="9" borderId="21" xfId="0" applyFont="1" applyFill="1" applyBorder="1" applyAlignment="1">
      <alignment horizontal="center" vertical="center" wrapText="1"/>
    </xf>
    <xf numFmtId="0" fontId="6" fillId="9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9" borderId="32" xfId="0" applyFont="1" applyFill="1" applyBorder="1" applyAlignment="1">
      <alignment horizontal="center" vertical="top" wrapText="1"/>
    </xf>
    <xf numFmtId="0" fontId="1" fillId="10" borderId="33" xfId="0" applyFont="1" applyFill="1" applyBorder="1"/>
    <xf numFmtId="0" fontId="1" fillId="10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0" fontId="10" fillId="11" borderId="29" xfId="0" applyFont="1" applyFill="1" applyBorder="1" applyAlignment="1">
      <alignment horizontal="center" vertical="center" wrapText="1"/>
    </xf>
    <xf numFmtId="0" fontId="10" fillId="11" borderId="8" xfId="0" applyFont="1" applyFill="1" applyBorder="1" applyAlignment="1">
      <alignment vertical="center" wrapText="1"/>
    </xf>
    <xf numFmtId="2" fontId="10" fillId="11" borderId="8" xfId="0" applyNumberFormat="1" applyFont="1" applyFill="1" applyBorder="1" applyAlignment="1">
      <alignment vertical="center" wrapText="1"/>
    </xf>
    <xf numFmtId="164" fontId="10" fillId="11" borderId="8" xfId="0" applyNumberFormat="1" applyFont="1" applyFill="1" applyBorder="1" applyAlignment="1">
      <alignment vertical="center" wrapText="1"/>
    </xf>
    <xf numFmtId="164" fontId="10" fillId="12" borderId="8" xfId="0" applyNumberFormat="1" applyFont="1" applyFill="1" applyBorder="1" applyAlignment="1" applyProtection="1">
      <alignment vertical="center" wrapText="1"/>
      <protection locked="0"/>
    </xf>
    <xf numFmtId="164" fontId="10" fillId="11" borderId="28" xfId="0" applyNumberFormat="1" applyFont="1" applyFill="1" applyBorder="1" applyAlignment="1">
      <alignment vertical="center" wrapText="1"/>
    </xf>
    <xf numFmtId="164" fontId="10" fillId="3" borderId="35" xfId="0" applyNumberFormat="1" applyFont="1" applyFill="1" applyBorder="1" applyAlignment="1" applyProtection="1">
      <alignment vertical="center" wrapText="1"/>
      <protection locked="0"/>
    </xf>
    <xf numFmtId="164" fontId="10" fillId="2" borderId="36" xfId="0" applyNumberFormat="1" applyFont="1" applyFill="1" applyBorder="1" applyAlignment="1">
      <alignment vertical="center" wrapText="1"/>
    </xf>
    <xf numFmtId="0" fontId="11" fillId="7" borderId="29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95"/>
  <sheetViews>
    <sheetView tabSelected="1" workbookViewId="0">
      <selection activeCell="A181" sqref="A181"/>
    </sheetView>
  </sheetViews>
  <sheetFormatPr baseColWidth="10" defaultColWidth="14.44140625" defaultRowHeight="15" customHeight="1" x14ac:dyDescent="0.3"/>
  <cols>
    <col min="1" max="1" width="8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37" t="s">
        <v>0</v>
      </c>
      <c r="B1" s="38"/>
      <c r="C1" s="38"/>
      <c r="D1" s="38"/>
      <c r="E1" s="38"/>
      <c r="F1" s="38"/>
      <c r="G1" s="3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8" t="s">
        <v>15</v>
      </c>
      <c r="B2" s="49"/>
      <c r="C2" s="49"/>
      <c r="D2" s="49"/>
      <c r="E2" s="49"/>
      <c r="F2" s="49"/>
      <c r="G2" s="5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1" t="s">
        <v>16</v>
      </c>
      <c r="B3" s="52"/>
      <c r="C3" s="52"/>
      <c r="D3" s="52"/>
      <c r="E3" s="52"/>
      <c r="F3" s="52"/>
      <c r="G3" s="5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54" t="s">
        <v>1</v>
      </c>
      <c r="B5" s="42"/>
      <c r="C5" s="42"/>
      <c r="D5" s="42"/>
      <c r="E5" s="42"/>
      <c r="F5" s="42"/>
      <c r="G5" s="5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6" t="s">
        <v>2</v>
      </c>
      <c r="B6" s="42"/>
      <c r="C6" s="42"/>
      <c r="D6" s="42"/>
      <c r="E6" s="42"/>
      <c r="F6" s="42"/>
      <c r="G6" s="5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41" t="s">
        <v>3</v>
      </c>
      <c r="B8" s="42"/>
      <c r="C8" s="57"/>
      <c r="D8" s="58"/>
      <c r="E8" s="58"/>
      <c r="F8" s="58"/>
      <c r="G8" s="5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43"/>
      <c r="B9" s="42"/>
      <c r="C9" s="60"/>
      <c r="D9" s="61"/>
      <c r="E9" s="61"/>
      <c r="F9" s="61"/>
      <c r="G9" s="6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5">
        <v>1</v>
      </c>
      <c r="B12" s="14" t="s">
        <v>17</v>
      </c>
      <c r="C12" s="6"/>
      <c r="D12" s="6"/>
      <c r="E12" s="6"/>
      <c r="F12" s="28"/>
      <c r="G12" s="2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6" t="s">
        <v>182</v>
      </c>
      <c r="B13" s="7" t="s">
        <v>18</v>
      </c>
      <c r="C13" s="8">
        <v>1</v>
      </c>
      <c r="D13" s="9">
        <v>6157.45</v>
      </c>
      <c r="E13" s="9">
        <f>ROUND(C13*D13,2)</f>
        <v>6157.45</v>
      </c>
      <c r="F13" s="30">
        <v>0</v>
      </c>
      <c r="G13" s="27">
        <f t="shared" ref="G13:G14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6" t="s">
        <v>183</v>
      </c>
      <c r="B14" s="7" t="s">
        <v>19</v>
      </c>
      <c r="C14" s="8">
        <v>1</v>
      </c>
      <c r="D14" s="9">
        <v>2978.34</v>
      </c>
      <c r="E14" s="9">
        <f t="shared" ref="E14" si="1">ROUND(C14*D14,2)</f>
        <v>2978.34</v>
      </c>
      <c r="F14" s="69">
        <v>0</v>
      </c>
      <c r="G14" s="70">
        <f t="shared" si="0"/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5">
        <v>2</v>
      </c>
      <c r="B15" s="14" t="s">
        <v>12</v>
      </c>
      <c r="C15" s="6"/>
      <c r="D15" s="6"/>
      <c r="E15" s="6"/>
      <c r="F15" s="6"/>
      <c r="G15" s="36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6" t="s">
        <v>184</v>
      </c>
      <c r="B16" s="7" t="s">
        <v>20</v>
      </c>
      <c r="C16" s="8">
        <v>1</v>
      </c>
      <c r="D16" s="9">
        <v>3739.99</v>
      </c>
      <c r="E16" s="9">
        <f t="shared" ref="E16:E78" si="2">ROUND(C16*D16,2)</f>
        <v>3739.99</v>
      </c>
      <c r="F16" s="30">
        <v>0</v>
      </c>
      <c r="G16" s="27">
        <f t="shared" ref="G16:G78" si="3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6" t="s">
        <v>185</v>
      </c>
      <c r="B17" s="7" t="s">
        <v>21</v>
      </c>
      <c r="C17" s="8">
        <v>12</v>
      </c>
      <c r="D17" s="9">
        <v>4830.25</v>
      </c>
      <c r="E17" s="9">
        <f t="shared" si="2"/>
        <v>57963</v>
      </c>
      <c r="F17" s="30">
        <v>0</v>
      </c>
      <c r="G17" s="27">
        <f t="shared" si="3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6" t="s">
        <v>186</v>
      </c>
      <c r="B18" s="7" t="s">
        <v>22</v>
      </c>
      <c r="C18" s="8">
        <v>1</v>
      </c>
      <c r="D18" s="9">
        <v>1603.76</v>
      </c>
      <c r="E18" s="9">
        <f t="shared" si="2"/>
        <v>1603.76</v>
      </c>
      <c r="F18" s="30">
        <v>0</v>
      </c>
      <c r="G18" s="27">
        <f t="shared" si="3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5">
        <v>3</v>
      </c>
      <c r="B19" s="14" t="s">
        <v>23</v>
      </c>
      <c r="C19" s="6"/>
      <c r="D19" s="6"/>
      <c r="E19" s="6"/>
      <c r="F19" s="6"/>
      <c r="G19" s="36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71" t="s">
        <v>187</v>
      </c>
      <c r="B20" s="72" t="s">
        <v>24</v>
      </c>
      <c r="C20" s="31"/>
      <c r="D20" s="32"/>
      <c r="E20" s="32"/>
      <c r="F20" s="33"/>
      <c r="G20" s="34"/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6" t="s">
        <v>190</v>
      </c>
      <c r="B21" s="7" t="s">
        <v>25</v>
      </c>
      <c r="C21" s="8">
        <v>12</v>
      </c>
      <c r="D21" s="9">
        <v>13325.1</v>
      </c>
      <c r="E21" s="9">
        <f t="shared" si="2"/>
        <v>159901.20000000001</v>
      </c>
      <c r="F21" s="30">
        <v>0</v>
      </c>
      <c r="G21" s="27">
        <f t="shared" si="3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6" t="s">
        <v>191</v>
      </c>
      <c r="B22" s="7" t="s">
        <v>26</v>
      </c>
      <c r="C22" s="8">
        <v>12</v>
      </c>
      <c r="D22" s="9">
        <v>15154.4</v>
      </c>
      <c r="E22" s="9">
        <f t="shared" si="2"/>
        <v>181852.79999999999</v>
      </c>
      <c r="F22" s="30">
        <v>0</v>
      </c>
      <c r="G22" s="27">
        <f t="shared" si="3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6" t="s">
        <v>192</v>
      </c>
      <c r="B23" s="7" t="s">
        <v>27</v>
      </c>
      <c r="C23" s="8">
        <v>12</v>
      </c>
      <c r="D23" s="9">
        <v>11282.65</v>
      </c>
      <c r="E23" s="9">
        <f t="shared" si="2"/>
        <v>135391.79999999999</v>
      </c>
      <c r="F23" s="30">
        <v>0</v>
      </c>
      <c r="G23" s="27">
        <f t="shared" si="3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6" t="s">
        <v>193</v>
      </c>
      <c r="B24" s="7" t="s">
        <v>28</v>
      </c>
      <c r="C24" s="8">
        <v>12</v>
      </c>
      <c r="D24" s="9">
        <v>4204.66</v>
      </c>
      <c r="E24" s="9">
        <f t="shared" si="2"/>
        <v>50455.92</v>
      </c>
      <c r="F24" s="30">
        <v>0</v>
      </c>
      <c r="G24" s="27">
        <f t="shared" si="3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6" t="s">
        <v>194</v>
      </c>
      <c r="B25" s="7" t="s">
        <v>29</v>
      </c>
      <c r="C25" s="8">
        <v>12</v>
      </c>
      <c r="D25" s="9">
        <v>3193.64</v>
      </c>
      <c r="E25" s="9">
        <f t="shared" si="2"/>
        <v>38323.68</v>
      </c>
      <c r="F25" s="30">
        <v>0</v>
      </c>
      <c r="G25" s="27">
        <f t="shared" si="3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71" t="s">
        <v>188</v>
      </c>
      <c r="B26" s="72" t="s">
        <v>30</v>
      </c>
      <c r="C26" s="31"/>
      <c r="D26" s="32"/>
      <c r="E26" s="32"/>
      <c r="F26" s="33"/>
      <c r="G26" s="34"/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6" t="s">
        <v>195</v>
      </c>
      <c r="B27" s="7" t="s">
        <v>31</v>
      </c>
      <c r="C27" s="8">
        <v>12</v>
      </c>
      <c r="D27" s="9">
        <v>6486.8</v>
      </c>
      <c r="E27" s="9">
        <f t="shared" si="2"/>
        <v>77841.600000000006</v>
      </c>
      <c r="F27" s="30">
        <v>0</v>
      </c>
      <c r="G27" s="27">
        <f t="shared" si="3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6" t="s">
        <v>196</v>
      </c>
      <c r="B28" s="7" t="s">
        <v>32</v>
      </c>
      <c r="C28" s="8">
        <v>12</v>
      </c>
      <c r="D28" s="9">
        <v>2577.9</v>
      </c>
      <c r="E28" s="9">
        <f t="shared" si="2"/>
        <v>30934.799999999999</v>
      </c>
      <c r="F28" s="30">
        <v>0</v>
      </c>
      <c r="G28" s="27">
        <f t="shared" si="3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6" t="s">
        <v>197</v>
      </c>
      <c r="B29" s="7" t="s">
        <v>33</v>
      </c>
      <c r="C29" s="8">
        <v>12</v>
      </c>
      <c r="D29" s="9">
        <v>2427.98</v>
      </c>
      <c r="E29" s="9">
        <f t="shared" si="2"/>
        <v>29135.759999999998</v>
      </c>
      <c r="F29" s="30">
        <v>0</v>
      </c>
      <c r="G29" s="27">
        <f t="shared" si="3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6" t="s">
        <v>198</v>
      </c>
      <c r="B30" s="7" t="s">
        <v>34</v>
      </c>
      <c r="C30" s="8">
        <v>12</v>
      </c>
      <c r="D30" s="9">
        <v>346.69</v>
      </c>
      <c r="E30" s="9">
        <f t="shared" si="2"/>
        <v>4160.28</v>
      </c>
      <c r="F30" s="30">
        <v>0</v>
      </c>
      <c r="G30" s="27">
        <f t="shared" si="3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6" t="s">
        <v>199</v>
      </c>
      <c r="B31" s="7" t="s">
        <v>35</v>
      </c>
      <c r="C31" s="8">
        <v>12</v>
      </c>
      <c r="D31" s="9">
        <v>9940.49</v>
      </c>
      <c r="E31" s="9">
        <f t="shared" si="2"/>
        <v>119285.88</v>
      </c>
      <c r="F31" s="30">
        <v>0</v>
      </c>
      <c r="G31" s="27">
        <f t="shared" si="3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6" t="s">
        <v>200</v>
      </c>
      <c r="B32" s="7" t="s">
        <v>36</v>
      </c>
      <c r="C32" s="8">
        <v>12</v>
      </c>
      <c r="D32" s="9">
        <v>4288.75</v>
      </c>
      <c r="E32" s="9">
        <f t="shared" si="2"/>
        <v>51465</v>
      </c>
      <c r="F32" s="30">
        <v>0</v>
      </c>
      <c r="G32" s="27">
        <f t="shared" si="3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6" t="s">
        <v>201</v>
      </c>
      <c r="B33" s="7" t="s">
        <v>37</v>
      </c>
      <c r="C33" s="8">
        <v>1</v>
      </c>
      <c r="D33" s="9">
        <v>2271.88</v>
      </c>
      <c r="E33" s="9">
        <f t="shared" si="2"/>
        <v>2271.88</v>
      </c>
      <c r="F33" s="30">
        <v>0</v>
      </c>
      <c r="G33" s="27">
        <f t="shared" si="3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71" t="s">
        <v>202</v>
      </c>
      <c r="B34" s="72" t="s">
        <v>38</v>
      </c>
      <c r="C34" s="31"/>
      <c r="D34" s="32"/>
      <c r="E34" s="32"/>
      <c r="F34" s="33"/>
      <c r="G34" s="34"/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6" t="s">
        <v>203</v>
      </c>
      <c r="B35" s="7" t="s">
        <v>39</v>
      </c>
      <c r="C35" s="8">
        <v>12</v>
      </c>
      <c r="D35" s="9">
        <v>2201.96</v>
      </c>
      <c r="E35" s="9">
        <f t="shared" si="2"/>
        <v>26423.52</v>
      </c>
      <c r="F35" s="30">
        <v>0</v>
      </c>
      <c r="G35" s="27">
        <f t="shared" si="3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6" t="s">
        <v>204</v>
      </c>
      <c r="B36" s="7" t="s">
        <v>40</v>
      </c>
      <c r="C36" s="8">
        <v>2</v>
      </c>
      <c r="D36" s="9">
        <v>2811.01</v>
      </c>
      <c r="E36" s="9">
        <f t="shared" si="2"/>
        <v>5622.02</v>
      </c>
      <c r="F36" s="30">
        <v>0</v>
      </c>
      <c r="G36" s="27">
        <f t="shared" si="3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6" t="s">
        <v>205</v>
      </c>
      <c r="B37" s="7" t="s">
        <v>41</v>
      </c>
      <c r="C37" s="8">
        <v>1</v>
      </c>
      <c r="D37" s="9">
        <v>2929.72</v>
      </c>
      <c r="E37" s="9">
        <f t="shared" si="2"/>
        <v>2929.72</v>
      </c>
      <c r="F37" s="30">
        <v>0</v>
      </c>
      <c r="G37" s="27">
        <f t="shared" si="3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71" t="s">
        <v>206</v>
      </c>
      <c r="B38" s="72" t="s">
        <v>42</v>
      </c>
      <c r="C38" s="31"/>
      <c r="D38" s="32"/>
      <c r="E38" s="32"/>
      <c r="F38" s="33"/>
      <c r="G38" s="34"/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6" t="s">
        <v>207</v>
      </c>
      <c r="B39" s="7" t="s">
        <v>43</v>
      </c>
      <c r="C39" s="8">
        <v>12</v>
      </c>
      <c r="D39" s="9">
        <v>2370.62</v>
      </c>
      <c r="E39" s="9">
        <f t="shared" si="2"/>
        <v>28447.439999999999</v>
      </c>
      <c r="F39" s="30">
        <v>0</v>
      </c>
      <c r="G39" s="27">
        <f t="shared" si="3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6" t="s">
        <v>208</v>
      </c>
      <c r="B40" s="7" t="s">
        <v>44</v>
      </c>
      <c r="C40" s="8">
        <v>2</v>
      </c>
      <c r="D40" s="9">
        <v>787.09</v>
      </c>
      <c r="E40" s="9">
        <f t="shared" si="2"/>
        <v>1574.18</v>
      </c>
      <c r="F40" s="30">
        <v>0</v>
      </c>
      <c r="G40" s="27">
        <f t="shared" si="3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6" t="s">
        <v>209</v>
      </c>
      <c r="B41" s="7" t="s">
        <v>45</v>
      </c>
      <c r="C41" s="8">
        <v>1</v>
      </c>
      <c r="D41" s="9">
        <v>3068.7</v>
      </c>
      <c r="E41" s="9">
        <f t="shared" si="2"/>
        <v>3068.7</v>
      </c>
      <c r="F41" s="30">
        <v>0</v>
      </c>
      <c r="G41" s="27">
        <f t="shared" si="3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6" t="s">
        <v>210</v>
      </c>
      <c r="B42" s="7" t="s">
        <v>46</v>
      </c>
      <c r="C42" s="8">
        <v>1</v>
      </c>
      <c r="D42" s="9">
        <v>1361.34</v>
      </c>
      <c r="E42" s="9">
        <f t="shared" si="2"/>
        <v>1361.34</v>
      </c>
      <c r="F42" s="30">
        <v>0</v>
      </c>
      <c r="G42" s="27">
        <f t="shared" si="3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6" t="s">
        <v>211</v>
      </c>
      <c r="B43" s="7" t="s">
        <v>47</v>
      </c>
      <c r="C43" s="8">
        <v>1</v>
      </c>
      <c r="D43" s="9">
        <v>1625.03</v>
      </c>
      <c r="E43" s="9">
        <f t="shared" si="2"/>
        <v>1625.03</v>
      </c>
      <c r="F43" s="30">
        <v>0</v>
      </c>
      <c r="G43" s="27">
        <f t="shared" si="3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71" t="s">
        <v>212</v>
      </c>
      <c r="B44" s="72" t="s">
        <v>48</v>
      </c>
      <c r="C44" s="31"/>
      <c r="D44" s="32"/>
      <c r="E44" s="32"/>
      <c r="F44" s="33"/>
      <c r="G44" s="34"/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6" t="s">
        <v>213</v>
      </c>
      <c r="B45" s="7" t="s">
        <v>49</v>
      </c>
      <c r="C45" s="8">
        <v>12</v>
      </c>
      <c r="D45" s="9">
        <v>4225.8900000000003</v>
      </c>
      <c r="E45" s="9">
        <f t="shared" si="2"/>
        <v>50710.68</v>
      </c>
      <c r="F45" s="30">
        <v>0</v>
      </c>
      <c r="G45" s="27">
        <f t="shared" si="3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6" t="s">
        <v>214</v>
      </c>
      <c r="B46" s="7" t="s">
        <v>50</v>
      </c>
      <c r="C46" s="8">
        <v>2</v>
      </c>
      <c r="D46" s="9">
        <v>1822.47</v>
      </c>
      <c r="E46" s="9">
        <f t="shared" si="2"/>
        <v>3644.94</v>
      </c>
      <c r="F46" s="30">
        <v>0</v>
      </c>
      <c r="G46" s="27">
        <f t="shared" si="3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6" t="s">
        <v>215</v>
      </c>
      <c r="B47" s="7" t="s">
        <v>51</v>
      </c>
      <c r="C47" s="8">
        <v>1</v>
      </c>
      <c r="D47" s="9">
        <v>5070.59</v>
      </c>
      <c r="E47" s="9">
        <f t="shared" si="2"/>
        <v>5070.59</v>
      </c>
      <c r="F47" s="30">
        <v>0</v>
      </c>
      <c r="G47" s="27">
        <f t="shared" si="3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6" t="s">
        <v>216</v>
      </c>
      <c r="B48" s="7" t="s">
        <v>52</v>
      </c>
      <c r="C48" s="8">
        <v>1</v>
      </c>
      <c r="D48" s="9">
        <v>1876.69</v>
      </c>
      <c r="E48" s="9">
        <f t="shared" si="2"/>
        <v>1876.69</v>
      </c>
      <c r="F48" s="30">
        <v>0</v>
      </c>
      <c r="G48" s="27">
        <f t="shared" si="3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6" t="s">
        <v>217</v>
      </c>
      <c r="B49" s="7" t="s">
        <v>53</v>
      </c>
      <c r="C49" s="8">
        <v>1</v>
      </c>
      <c r="D49" s="9">
        <v>1704.01</v>
      </c>
      <c r="E49" s="9">
        <f t="shared" si="2"/>
        <v>1704.01</v>
      </c>
      <c r="F49" s="30">
        <v>0</v>
      </c>
      <c r="G49" s="27">
        <f t="shared" si="3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71" t="s">
        <v>218</v>
      </c>
      <c r="B50" s="72" t="s">
        <v>54</v>
      </c>
      <c r="C50" s="31"/>
      <c r="D50" s="32"/>
      <c r="E50" s="32"/>
      <c r="F50" s="33"/>
      <c r="G50" s="34"/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63" t="s">
        <v>219</v>
      </c>
      <c r="B51" s="64" t="s">
        <v>55</v>
      </c>
      <c r="C51" s="65"/>
      <c r="D51" s="66"/>
      <c r="E51" s="66"/>
      <c r="F51" s="67"/>
      <c r="G51" s="68"/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6" t="s">
        <v>220</v>
      </c>
      <c r="B52" s="7" t="s">
        <v>56</v>
      </c>
      <c r="C52" s="8">
        <v>4</v>
      </c>
      <c r="D52" s="9">
        <v>1270.93</v>
      </c>
      <c r="E52" s="9">
        <f t="shared" si="2"/>
        <v>5083.72</v>
      </c>
      <c r="F52" s="30">
        <v>0</v>
      </c>
      <c r="G52" s="27">
        <f t="shared" si="3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6" t="s">
        <v>221</v>
      </c>
      <c r="B53" s="7" t="s">
        <v>57</v>
      </c>
      <c r="C53" s="8">
        <v>1</v>
      </c>
      <c r="D53" s="9">
        <v>2401.0700000000002</v>
      </c>
      <c r="E53" s="9">
        <f t="shared" si="2"/>
        <v>2401.0700000000002</v>
      </c>
      <c r="F53" s="30">
        <v>0</v>
      </c>
      <c r="G53" s="27">
        <f t="shared" si="3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63" t="s">
        <v>222</v>
      </c>
      <c r="B54" s="64" t="s">
        <v>58</v>
      </c>
      <c r="C54" s="65"/>
      <c r="D54" s="66"/>
      <c r="E54" s="66"/>
      <c r="F54" s="67"/>
      <c r="G54" s="68"/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6" t="s">
        <v>223</v>
      </c>
      <c r="B55" s="7" t="s">
        <v>59</v>
      </c>
      <c r="C55" s="8">
        <v>4</v>
      </c>
      <c r="D55" s="9">
        <v>1063.5</v>
      </c>
      <c r="E55" s="9">
        <f t="shared" si="2"/>
        <v>4254</v>
      </c>
      <c r="F55" s="30">
        <v>0</v>
      </c>
      <c r="G55" s="27">
        <f t="shared" si="3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6" t="s">
        <v>224</v>
      </c>
      <c r="B56" s="7" t="s">
        <v>60</v>
      </c>
      <c r="C56" s="8">
        <v>1</v>
      </c>
      <c r="D56" s="9">
        <v>1986.46</v>
      </c>
      <c r="E56" s="9">
        <f t="shared" si="2"/>
        <v>1986.46</v>
      </c>
      <c r="F56" s="30">
        <v>0</v>
      </c>
      <c r="G56" s="27">
        <f t="shared" si="3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6" t="s">
        <v>225</v>
      </c>
      <c r="B57" s="7" t="s">
        <v>61</v>
      </c>
      <c r="C57" s="8">
        <v>57</v>
      </c>
      <c r="D57" s="9">
        <v>121.82</v>
      </c>
      <c r="E57" s="9">
        <f t="shared" si="2"/>
        <v>6943.74</v>
      </c>
      <c r="F57" s="30">
        <v>0</v>
      </c>
      <c r="G57" s="27">
        <f t="shared" si="3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63" t="s">
        <v>226</v>
      </c>
      <c r="B58" s="64" t="s">
        <v>62</v>
      </c>
      <c r="C58" s="65"/>
      <c r="D58" s="66"/>
      <c r="E58" s="66"/>
      <c r="F58" s="67"/>
      <c r="G58" s="68"/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6" t="s">
        <v>227</v>
      </c>
      <c r="B59" s="7" t="s">
        <v>63</v>
      </c>
      <c r="C59" s="8">
        <v>4</v>
      </c>
      <c r="D59" s="9">
        <v>301.70999999999998</v>
      </c>
      <c r="E59" s="9">
        <f t="shared" si="2"/>
        <v>1206.8399999999999</v>
      </c>
      <c r="F59" s="30">
        <v>0</v>
      </c>
      <c r="G59" s="27">
        <f t="shared" si="3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6" t="s">
        <v>228</v>
      </c>
      <c r="B60" s="7" t="s">
        <v>64</v>
      </c>
      <c r="C60" s="8">
        <v>2</v>
      </c>
      <c r="D60" s="9">
        <v>365.44</v>
      </c>
      <c r="E60" s="9">
        <f t="shared" si="2"/>
        <v>730.88</v>
      </c>
      <c r="F60" s="30">
        <v>0</v>
      </c>
      <c r="G60" s="27">
        <f t="shared" si="3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6" t="s">
        <v>229</v>
      </c>
      <c r="B61" s="7" t="s">
        <v>65</v>
      </c>
      <c r="C61" s="8">
        <v>1</v>
      </c>
      <c r="D61" s="9">
        <v>508.33</v>
      </c>
      <c r="E61" s="9">
        <f t="shared" si="2"/>
        <v>508.33</v>
      </c>
      <c r="F61" s="30">
        <v>0</v>
      </c>
      <c r="G61" s="27">
        <f t="shared" si="3"/>
        <v>0</v>
      </c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63" t="s">
        <v>230</v>
      </c>
      <c r="B62" s="64" t="s">
        <v>66</v>
      </c>
      <c r="C62" s="65"/>
      <c r="D62" s="66"/>
      <c r="E62" s="66"/>
      <c r="F62" s="67"/>
      <c r="G62" s="68"/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6" t="s">
        <v>231</v>
      </c>
      <c r="B63" s="7" t="s">
        <v>67</v>
      </c>
      <c r="C63" s="8">
        <v>1</v>
      </c>
      <c r="D63" s="9">
        <v>1943.62</v>
      </c>
      <c r="E63" s="9">
        <f t="shared" si="2"/>
        <v>1943.62</v>
      </c>
      <c r="F63" s="30">
        <v>0</v>
      </c>
      <c r="G63" s="27">
        <f t="shared" si="3"/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71" t="s">
        <v>232</v>
      </c>
      <c r="B64" s="72" t="s">
        <v>68</v>
      </c>
      <c r="C64" s="31"/>
      <c r="D64" s="32"/>
      <c r="E64" s="32"/>
      <c r="F64" s="33"/>
      <c r="G64" s="34"/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6" t="s">
        <v>233</v>
      </c>
      <c r="B65" s="7" t="s">
        <v>69</v>
      </c>
      <c r="C65" s="8">
        <v>12</v>
      </c>
      <c r="D65" s="9">
        <v>736.23</v>
      </c>
      <c r="E65" s="9">
        <f t="shared" si="2"/>
        <v>8834.76</v>
      </c>
      <c r="F65" s="30">
        <v>0</v>
      </c>
      <c r="G65" s="27">
        <f t="shared" si="3"/>
        <v>0</v>
      </c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6" t="s">
        <v>234</v>
      </c>
      <c r="B66" s="7" t="s">
        <v>70</v>
      </c>
      <c r="C66" s="8">
        <v>12</v>
      </c>
      <c r="D66" s="9">
        <v>1666.52</v>
      </c>
      <c r="E66" s="9">
        <f t="shared" si="2"/>
        <v>19998.240000000002</v>
      </c>
      <c r="F66" s="30">
        <v>0</v>
      </c>
      <c r="G66" s="27">
        <f t="shared" si="3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71" t="s">
        <v>235</v>
      </c>
      <c r="B67" s="72" t="s">
        <v>71</v>
      </c>
      <c r="C67" s="31"/>
      <c r="D67" s="32"/>
      <c r="E67" s="32"/>
      <c r="F67" s="33"/>
      <c r="G67" s="34"/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6" t="s">
        <v>236</v>
      </c>
      <c r="B68" s="7" t="s">
        <v>72</v>
      </c>
      <c r="C68" s="8">
        <v>48</v>
      </c>
      <c r="D68" s="9">
        <v>6320.69</v>
      </c>
      <c r="E68" s="9">
        <f t="shared" si="2"/>
        <v>303393.12</v>
      </c>
      <c r="F68" s="30">
        <v>0</v>
      </c>
      <c r="G68" s="27">
        <f t="shared" si="3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6" t="s">
        <v>237</v>
      </c>
      <c r="B69" s="7" t="s">
        <v>73</v>
      </c>
      <c r="C69" s="8">
        <v>48</v>
      </c>
      <c r="D69" s="9">
        <v>744.38</v>
      </c>
      <c r="E69" s="9">
        <f t="shared" si="2"/>
        <v>35730.239999999998</v>
      </c>
      <c r="F69" s="30">
        <v>0</v>
      </c>
      <c r="G69" s="27">
        <f t="shared" si="3"/>
        <v>0</v>
      </c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6" t="s">
        <v>238</v>
      </c>
      <c r="B70" s="7" t="s">
        <v>74</v>
      </c>
      <c r="C70" s="8">
        <v>16</v>
      </c>
      <c r="D70" s="9">
        <v>930.47</v>
      </c>
      <c r="E70" s="9">
        <f t="shared" si="2"/>
        <v>14887.52</v>
      </c>
      <c r="F70" s="30">
        <v>0</v>
      </c>
      <c r="G70" s="27">
        <f t="shared" si="3"/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6" t="s">
        <v>239</v>
      </c>
      <c r="B71" s="7" t="s">
        <v>75</v>
      </c>
      <c r="C71" s="8">
        <v>8</v>
      </c>
      <c r="D71" s="9">
        <v>1606.3</v>
      </c>
      <c r="E71" s="9">
        <f t="shared" si="2"/>
        <v>12850.4</v>
      </c>
      <c r="F71" s="30">
        <v>0</v>
      </c>
      <c r="G71" s="27">
        <f t="shared" si="3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6" t="s">
        <v>240</v>
      </c>
      <c r="B72" s="7" t="s">
        <v>76</v>
      </c>
      <c r="C72" s="8">
        <v>4</v>
      </c>
      <c r="D72" s="9">
        <v>2494.3200000000002</v>
      </c>
      <c r="E72" s="9">
        <f t="shared" si="2"/>
        <v>9977.2800000000007</v>
      </c>
      <c r="F72" s="30">
        <v>0</v>
      </c>
      <c r="G72" s="27">
        <f t="shared" si="3"/>
        <v>0</v>
      </c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6" t="s">
        <v>241</v>
      </c>
      <c r="B73" s="7" t="s">
        <v>77</v>
      </c>
      <c r="C73" s="8">
        <v>4</v>
      </c>
      <c r="D73" s="9">
        <v>4335.68</v>
      </c>
      <c r="E73" s="9">
        <f t="shared" si="2"/>
        <v>17342.72</v>
      </c>
      <c r="F73" s="30">
        <v>0</v>
      </c>
      <c r="G73" s="27">
        <f t="shared" si="3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71" t="s">
        <v>242</v>
      </c>
      <c r="B74" s="72" t="s">
        <v>78</v>
      </c>
      <c r="C74" s="31"/>
      <c r="D74" s="32"/>
      <c r="E74" s="32"/>
      <c r="F74" s="33"/>
      <c r="G74" s="34"/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6" t="s">
        <v>243</v>
      </c>
      <c r="B75" s="7" t="s">
        <v>79</v>
      </c>
      <c r="C75" s="8">
        <v>12</v>
      </c>
      <c r="D75" s="9">
        <v>2103.19</v>
      </c>
      <c r="E75" s="9">
        <f t="shared" si="2"/>
        <v>25238.28</v>
      </c>
      <c r="F75" s="30">
        <v>0</v>
      </c>
      <c r="G75" s="27">
        <f t="shared" si="3"/>
        <v>0</v>
      </c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6" t="s">
        <v>244</v>
      </c>
      <c r="B76" s="7" t="s">
        <v>80</v>
      </c>
      <c r="C76" s="8">
        <v>12</v>
      </c>
      <c r="D76" s="9">
        <v>848.86</v>
      </c>
      <c r="E76" s="9">
        <f t="shared" si="2"/>
        <v>10186.32</v>
      </c>
      <c r="F76" s="30">
        <v>0</v>
      </c>
      <c r="G76" s="27">
        <f t="shared" si="3"/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6" t="s">
        <v>245</v>
      </c>
      <c r="B77" s="7" t="s">
        <v>81</v>
      </c>
      <c r="C77" s="8">
        <v>1</v>
      </c>
      <c r="D77" s="9">
        <v>3029.75</v>
      </c>
      <c r="E77" s="9">
        <f t="shared" si="2"/>
        <v>3029.75</v>
      </c>
      <c r="F77" s="30">
        <v>0</v>
      </c>
      <c r="G77" s="27">
        <f t="shared" si="3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6" t="s">
        <v>246</v>
      </c>
      <c r="B78" s="7" t="s">
        <v>82</v>
      </c>
      <c r="C78" s="8">
        <v>60</v>
      </c>
      <c r="D78" s="9">
        <v>216.13</v>
      </c>
      <c r="E78" s="9">
        <f t="shared" si="2"/>
        <v>12967.8</v>
      </c>
      <c r="F78" s="30">
        <v>0</v>
      </c>
      <c r="G78" s="27">
        <f t="shared" si="3"/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6" t="s">
        <v>247</v>
      </c>
      <c r="B79" s="7" t="s">
        <v>83</v>
      </c>
      <c r="C79" s="8">
        <v>2</v>
      </c>
      <c r="D79" s="9">
        <v>1286.3499999999999</v>
      </c>
      <c r="E79" s="9">
        <f t="shared" ref="E79:E142" si="4">ROUND(C79*D79,2)</f>
        <v>2572.6999999999998</v>
      </c>
      <c r="F79" s="30">
        <v>0</v>
      </c>
      <c r="G79" s="27">
        <f t="shared" ref="G79:G142" si="5">IF(F79&gt;D79,F79/0,ROUND(C79*F79,2))</f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6" t="s">
        <v>248</v>
      </c>
      <c r="B80" s="7" t="s">
        <v>84</v>
      </c>
      <c r="C80" s="8">
        <v>12</v>
      </c>
      <c r="D80" s="9">
        <v>1177.95</v>
      </c>
      <c r="E80" s="9">
        <f t="shared" si="4"/>
        <v>14135.4</v>
      </c>
      <c r="F80" s="30">
        <v>0</v>
      </c>
      <c r="G80" s="27">
        <f t="shared" si="5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6" t="s">
        <v>249</v>
      </c>
      <c r="B81" s="7" t="s">
        <v>85</v>
      </c>
      <c r="C81" s="8">
        <v>54</v>
      </c>
      <c r="D81" s="9">
        <v>163.26</v>
      </c>
      <c r="E81" s="9">
        <f t="shared" si="4"/>
        <v>8816.0400000000009</v>
      </c>
      <c r="F81" s="30">
        <v>0</v>
      </c>
      <c r="G81" s="27">
        <f t="shared" si="5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6" t="s">
        <v>250</v>
      </c>
      <c r="B82" s="7" t="s">
        <v>86</v>
      </c>
      <c r="C82" s="8">
        <v>12</v>
      </c>
      <c r="D82" s="9">
        <v>718.93</v>
      </c>
      <c r="E82" s="9">
        <f t="shared" si="4"/>
        <v>8627.16</v>
      </c>
      <c r="F82" s="30">
        <v>0</v>
      </c>
      <c r="G82" s="27">
        <f t="shared" si="5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6" t="s">
        <v>251</v>
      </c>
      <c r="B83" s="7" t="s">
        <v>87</v>
      </c>
      <c r="C83" s="8">
        <v>1</v>
      </c>
      <c r="D83" s="9">
        <v>3096.36</v>
      </c>
      <c r="E83" s="9">
        <f t="shared" si="4"/>
        <v>3096.36</v>
      </c>
      <c r="F83" s="30">
        <v>0</v>
      </c>
      <c r="G83" s="27">
        <f t="shared" si="5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6" t="s">
        <v>252</v>
      </c>
      <c r="B84" s="7" t="s">
        <v>88</v>
      </c>
      <c r="C84" s="8">
        <v>12</v>
      </c>
      <c r="D84" s="9">
        <v>1716.25</v>
      </c>
      <c r="E84" s="9">
        <f t="shared" si="4"/>
        <v>20595</v>
      </c>
      <c r="F84" s="30">
        <v>0</v>
      </c>
      <c r="G84" s="27">
        <f t="shared" si="5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6" t="s">
        <v>253</v>
      </c>
      <c r="B85" s="7" t="s">
        <v>89</v>
      </c>
      <c r="C85" s="8">
        <v>12</v>
      </c>
      <c r="D85" s="9">
        <v>581.14</v>
      </c>
      <c r="E85" s="9">
        <f t="shared" si="4"/>
        <v>6973.68</v>
      </c>
      <c r="F85" s="30">
        <v>0</v>
      </c>
      <c r="G85" s="27">
        <f t="shared" si="5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6" t="s">
        <v>254</v>
      </c>
      <c r="B86" s="7" t="s">
        <v>90</v>
      </c>
      <c r="C86" s="8">
        <v>1</v>
      </c>
      <c r="D86" s="9">
        <v>975.53</v>
      </c>
      <c r="E86" s="9">
        <f t="shared" si="4"/>
        <v>975.53</v>
      </c>
      <c r="F86" s="30">
        <v>0</v>
      </c>
      <c r="G86" s="27">
        <f t="shared" si="5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71" t="s">
        <v>255</v>
      </c>
      <c r="B87" s="72" t="s">
        <v>91</v>
      </c>
      <c r="C87" s="31"/>
      <c r="D87" s="32"/>
      <c r="E87" s="32"/>
      <c r="F87" s="33"/>
      <c r="G87" s="34"/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26" t="s">
        <v>256</v>
      </c>
      <c r="B88" s="7" t="s">
        <v>92</v>
      </c>
      <c r="C88" s="8">
        <v>12</v>
      </c>
      <c r="D88" s="9">
        <v>1237.54</v>
      </c>
      <c r="E88" s="9">
        <f t="shared" si="4"/>
        <v>14850.48</v>
      </c>
      <c r="F88" s="30">
        <v>0</v>
      </c>
      <c r="G88" s="27">
        <f t="shared" si="5"/>
        <v>0</v>
      </c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6" t="s">
        <v>257</v>
      </c>
      <c r="B89" s="7" t="s">
        <v>93</v>
      </c>
      <c r="C89" s="8">
        <v>2</v>
      </c>
      <c r="D89" s="9">
        <v>1733.46</v>
      </c>
      <c r="E89" s="9">
        <f t="shared" si="4"/>
        <v>3466.92</v>
      </c>
      <c r="F89" s="30">
        <v>0</v>
      </c>
      <c r="G89" s="27">
        <f t="shared" si="5"/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6" t="s">
        <v>258</v>
      </c>
      <c r="B90" s="7" t="s">
        <v>94</v>
      </c>
      <c r="C90" s="8">
        <v>1</v>
      </c>
      <c r="D90" s="9">
        <v>1621.02</v>
      </c>
      <c r="E90" s="9">
        <f t="shared" si="4"/>
        <v>1621.02</v>
      </c>
      <c r="F90" s="30">
        <v>0</v>
      </c>
      <c r="G90" s="27">
        <f t="shared" si="5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71" t="s">
        <v>259</v>
      </c>
      <c r="B91" s="72" t="s">
        <v>95</v>
      </c>
      <c r="C91" s="31"/>
      <c r="D91" s="32"/>
      <c r="E91" s="32"/>
      <c r="F91" s="33"/>
      <c r="G91" s="34"/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6" t="s">
        <v>260</v>
      </c>
      <c r="B92" s="7" t="s">
        <v>96</v>
      </c>
      <c r="C92" s="8">
        <v>12</v>
      </c>
      <c r="D92" s="9">
        <v>1143.1500000000001</v>
      </c>
      <c r="E92" s="9">
        <f t="shared" si="4"/>
        <v>13717.8</v>
      </c>
      <c r="F92" s="30">
        <v>0</v>
      </c>
      <c r="G92" s="27">
        <f t="shared" si="5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6" t="s">
        <v>261</v>
      </c>
      <c r="B93" s="7" t="s">
        <v>97</v>
      </c>
      <c r="C93" s="8">
        <v>4</v>
      </c>
      <c r="D93" s="9">
        <v>243.62</v>
      </c>
      <c r="E93" s="9">
        <f t="shared" si="4"/>
        <v>974.48</v>
      </c>
      <c r="F93" s="30">
        <v>0</v>
      </c>
      <c r="G93" s="27">
        <f t="shared" si="5"/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6" t="s">
        <v>262</v>
      </c>
      <c r="B94" s="7" t="s">
        <v>98</v>
      </c>
      <c r="C94" s="8">
        <v>4</v>
      </c>
      <c r="D94" s="9">
        <v>1311.8</v>
      </c>
      <c r="E94" s="9">
        <f t="shared" si="4"/>
        <v>5247.2</v>
      </c>
      <c r="F94" s="30">
        <v>0</v>
      </c>
      <c r="G94" s="27">
        <f t="shared" si="5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6" t="s">
        <v>263</v>
      </c>
      <c r="B95" s="7" t="s">
        <v>99</v>
      </c>
      <c r="C95" s="8">
        <v>1</v>
      </c>
      <c r="D95" s="9">
        <v>609.07000000000005</v>
      </c>
      <c r="E95" s="9">
        <f t="shared" si="4"/>
        <v>609.07000000000005</v>
      </c>
      <c r="F95" s="30">
        <v>0</v>
      </c>
      <c r="G95" s="27">
        <f t="shared" si="5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6" t="s">
        <v>264</v>
      </c>
      <c r="B96" s="7" t="s">
        <v>100</v>
      </c>
      <c r="C96" s="8">
        <v>1</v>
      </c>
      <c r="D96" s="9">
        <v>1525.98</v>
      </c>
      <c r="E96" s="9">
        <f t="shared" si="4"/>
        <v>1525.98</v>
      </c>
      <c r="F96" s="30">
        <v>0</v>
      </c>
      <c r="G96" s="27">
        <f t="shared" si="5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6" t="s">
        <v>265</v>
      </c>
      <c r="B97" s="7" t="s">
        <v>101</v>
      </c>
      <c r="C97" s="8">
        <v>1</v>
      </c>
      <c r="D97" s="9">
        <v>243.62</v>
      </c>
      <c r="E97" s="9">
        <f t="shared" si="4"/>
        <v>243.62</v>
      </c>
      <c r="F97" s="30">
        <v>0</v>
      </c>
      <c r="G97" s="27">
        <f t="shared" si="5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71" t="s">
        <v>266</v>
      </c>
      <c r="B98" s="72" t="s">
        <v>102</v>
      </c>
      <c r="C98" s="31"/>
      <c r="D98" s="32"/>
      <c r="E98" s="32"/>
      <c r="F98" s="33"/>
      <c r="G98" s="34"/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6" t="s">
        <v>270</v>
      </c>
      <c r="B99" s="7" t="s">
        <v>103</v>
      </c>
      <c r="C99" s="8">
        <v>12</v>
      </c>
      <c r="D99" s="9">
        <v>440.41</v>
      </c>
      <c r="E99" s="9">
        <f t="shared" si="4"/>
        <v>5284.92</v>
      </c>
      <c r="F99" s="30">
        <v>0</v>
      </c>
      <c r="G99" s="27">
        <f t="shared" si="5"/>
        <v>0</v>
      </c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6" t="s">
        <v>271</v>
      </c>
      <c r="B100" s="7" t="s">
        <v>104</v>
      </c>
      <c r="C100" s="8">
        <v>1</v>
      </c>
      <c r="D100" s="9">
        <v>721.5</v>
      </c>
      <c r="E100" s="9">
        <f t="shared" si="4"/>
        <v>721.5</v>
      </c>
      <c r="F100" s="30">
        <v>0</v>
      </c>
      <c r="G100" s="27">
        <f t="shared" si="5"/>
        <v>0</v>
      </c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71" t="s">
        <v>267</v>
      </c>
      <c r="B101" s="72" t="s">
        <v>105</v>
      </c>
      <c r="C101" s="31"/>
      <c r="D101" s="32"/>
      <c r="E101" s="32"/>
      <c r="F101" s="33"/>
      <c r="G101" s="34"/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26" t="s">
        <v>272</v>
      </c>
      <c r="B102" s="7" t="s">
        <v>106</v>
      </c>
      <c r="C102" s="8">
        <v>2</v>
      </c>
      <c r="D102" s="9">
        <v>2920.77</v>
      </c>
      <c r="E102" s="9">
        <f t="shared" si="4"/>
        <v>5841.54</v>
      </c>
      <c r="F102" s="30">
        <v>0</v>
      </c>
      <c r="G102" s="27">
        <f t="shared" si="5"/>
        <v>0</v>
      </c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71" t="s">
        <v>268</v>
      </c>
      <c r="B103" s="72" t="s">
        <v>107</v>
      </c>
      <c r="C103" s="31"/>
      <c r="D103" s="32"/>
      <c r="E103" s="32"/>
      <c r="F103" s="33"/>
      <c r="G103" s="34"/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6" t="s">
        <v>273</v>
      </c>
      <c r="B104" s="7" t="s">
        <v>108</v>
      </c>
      <c r="C104" s="8">
        <v>1</v>
      </c>
      <c r="D104" s="9">
        <v>3413.37</v>
      </c>
      <c r="E104" s="9">
        <f t="shared" si="4"/>
        <v>3413.37</v>
      </c>
      <c r="F104" s="30">
        <v>0</v>
      </c>
      <c r="G104" s="27">
        <f t="shared" si="5"/>
        <v>0</v>
      </c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6" t="s">
        <v>274</v>
      </c>
      <c r="B105" s="7" t="s">
        <v>109</v>
      </c>
      <c r="C105" s="8">
        <v>1</v>
      </c>
      <c r="D105" s="9">
        <v>5374.39</v>
      </c>
      <c r="E105" s="9">
        <f t="shared" si="4"/>
        <v>5374.39</v>
      </c>
      <c r="F105" s="30">
        <v>0</v>
      </c>
      <c r="G105" s="27">
        <f t="shared" si="5"/>
        <v>0</v>
      </c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71" t="s">
        <v>269</v>
      </c>
      <c r="B106" s="72" t="s">
        <v>110</v>
      </c>
      <c r="C106" s="31"/>
      <c r="D106" s="32"/>
      <c r="E106" s="32"/>
      <c r="F106" s="33"/>
      <c r="G106" s="34"/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63" t="s">
        <v>275</v>
      </c>
      <c r="B107" s="64" t="s">
        <v>111</v>
      </c>
      <c r="C107" s="65"/>
      <c r="D107" s="66"/>
      <c r="E107" s="66"/>
      <c r="F107" s="67"/>
      <c r="G107" s="68"/>
      <c r="H107" s="1"/>
      <c r="I107" s="1"/>
      <c r="J107" s="1"/>
      <c r="K107" s="5"/>
      <c r="L107" s="1"/>
      <c r="M107" s="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6" t="s">
        <v>276</v>
      </c>
      <c r="B108" s="7" t="s">
        <v>112</v>
      </c>
      <c r="C108" s="8">
        <v>6</v>
      </c>
      <c r="D108" s="9">
        <v>2408.27</v>
      </c>
      <c r="E108" s="9">
        <f t="shared" si="4"/>
        <v>14449.62</v>
      </c>
      <c r="F108" s="30">
        <v>0</v>
      </c>
      <c r="G108" s="27">
        <f t="shared" si="5"/>
        <v>0</v>
      </c>
      <c r="H108" s="1"/>
      <c r="I108" s="1"/>
      <c r="J108" s="1"/>
      <c r="K108" s="5"/>
      <c r="L108" s="1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26" t="s">
        <v>277</v>
      </c>
      <c r="B109" s="7" t="s">
        <v>113</v>
      </c>
      <c r="C109" s="8">
        <v>6</v>
      </c>
      <c r="D109" s="9">
        <v>3240.37</v>
      </c>
      <c r="E109" s="9">
        <f t="shared" si="4"/>
        <v>19442.22</v>
      </c>
      <c r="F109" s="30">
        <v>0</v>
      </c>
      <c r="G109" s="27">
        <f t="shared" si="5"/>
        <v>0</v>
      </c>
      <c r="H109" s="1"/>
      <c r="I109" s="1"/>
      <c r="J109" s="1"/>
      <c r="K109" s="5"/>
      <c r="L109" s="1"/>
      <c r="M109" s="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26" t="s">
        <v>278</v>
      </c>
      <c r="B110" s="7" t="s">
        <v>114</v>
      </c>
      <c r="C110" s="8">
        <v>12</v>
      </c>
      <c r="D110" s="9">
        <v>1694.01</v>
      </c>
      <c r="E110" s="9">
        <f t="shared" si="4"/>
        <v>20328.12</v>
      </c>
      <c r="F110" s="30">
        <v>0</v>
      </c>
      <c r="G110" s="27">
        <f t="shared" si="5"/>
        <v>0</v>
      </c>
      <c r="H110" s="1"/>
      <c r="I110" s="1"/>
      <c r="J110" s="1"/>
      <c r="K110" s="5"/>
      <c r="L110" s="1"/>
      <c r="M110" s="5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26" t="s">
        <v>279</v>
      </c>
      <c r="B111" s="7" t="s">
        <v>115</v>
      </c>
      <c r="C111" s="8">
        <v>6</v>
      </c>
      <c r="D111" s="9">
        <v>1274.3900000000001</v>
      </c>
      <c r="E111" s="9">
        <f t="shared" si="4"/>
        <v>7646.34</v>
      </c>
      <c r="F111" s="30">
        <v>0</v>
      </c>
      <c r="G111" s="27">
        <f t="shared" si="5"/>
        <v>0</v>
      </c>
      <c r="H111" s="1"/>
      <c r="I111" s="1"/>
      <c r="J111" s="1"/>
      <c r="K111" s="5"/>
      <c r="L111" s="1"/>
      <c r="M111" s="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26" t="s">
        <v>280</v>
      </c>
      <c r="B112" s="7" t="s">
        <v>116</v>
      </c>
      <c r="C112" s="8">
        <v>6</v>
      </c>
      <c r="D112" s="9">
        <v>665.72</v>
      </c>
      <c r="E112" s="9">
        <f t="shared" si="4"/>
        <v>3994.32</v>
      </c>
      <c r="F112" s="30">
        <v>0</v>
      </c>
      <c r="G112" s="27">
        <f t="shared" si="5"/>
        <v>0</v>
      </c>
      <c r="H112" s="1"/>
      <c r="I112" s="1"/>
      <c r="J112" s="1"/>
      <c r="K112" s="5"/>
      <c r="L112" s="1"/>
      <c r="M112" s="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26" t="s">
        <v>281</v>
      </c>
      <c r="B113" s="7" t="s">
        <v>117</v>
      </c>
      <c r="C113" s="8">
        <v>12</v>
      </c>
      <c r="D113" s="9">
        <v>1324.85</v>
      </c>
      <c r="E113" s="9">
        <f t="shared" si="4"/>
        <v>15898.2</v>
      </c>
      <c r="F113" s="30">
        <v>0</v>
      </c>
      <c r="G113" s="27">
        <f t="shared" si="5"/>
        <v>0</v>
      </c>
      <c r="H113" s="1"/>
      <c r="I113" s="1"/>
      <c r="J113" s="1"/>
      <c r="K113" s="5"/>
      <c r="L113" s="1"/>
      <c r="M113" s="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26" t="s">
        <v>282</v>
      </c>
      <c r="B114" s="7" t="s">
        <v>118</v>
      </c>
      <c r="C114" s="8">
        <v>12</v>
      </c>
      <c r="D114" s="9">
        <v>430.09</v>
      </c>
      <c r="E114" s="9">
        <f t="shared" si="4"/>
        <v>5161.08</v>
      </c>
      <c r="F114" s="30">
        <v>0</v>
      </c>
      <c r="G114" s="27">
        <f t="shared" si="5"/>
        <v>0</v>
      </c>
      <c r="H114" s="1"/>
      <c r="I114" s="1"/>
      <c r="J114" s="1"/>
      <c r="K114" s="5"/>
      <c r="L114" s="1"/>
      <c r="M114" s="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26" t="s">
        <v>283</v>
      </c>
      <c r="B115" s="7" t="s">
        <v>119</v>
      </c>
      <c r="C115" s="8">
        <v>12</v>
      </c>
      <c r="D115" s="9">
        <v>1186.78</v>
      </c>
      <c r="E115" s="9">
        <f t="shared" si="4"/>
        <v>14241.36</v>
      </c>
      <c r="F115" s="30">
        <v>0</v>
      </c>
      <c r="G115" s="27">
        <f t="shared" si="5"/>
        <v>0</v>
      </c>
      <c r="H115" s="1"/>
      <c r="I115" s="1"/>
      <c r="J115" s="1"/>
      <c r="K115" s="5"/>
      <c r="L115" s="1"/>
      <c r="M115" s="5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26" t="s">
        <v>284</v>
      </c>
      <c r="B116" s="7" t="s">
        <v>120</v>
      </c>
      <c r="C116" s="8">
        <v>2400</v>
      </c>
      <c r="D116" s="9">
        <v>6.59</v>
      </c>
      <c r="E116" s="9">
        <f t="shared" si="4"/>
        <v>15816</v>
      </c>
      <c r="F116" s="30">
        <v>0</v>
      </c>
      <c r="G116" s="27">
        <f t="shared" si="5"/>
        <v>0</v>
      </c>
      <c r="H116" s="1"/>
      <c r="I116" s="1"/>
      <c r="J116" s="1"/>
      <c r="K116" s="5"/>
      <c r="L116" s="1"/>
      <c r="M116" s="5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26" t="s">
        <v>285</v>
      </c>
      <c r="B117" s="7" t="s">
        <v>121</v>
      </c>
      <c r="C117" s="8">
        <v>300</v>
      </c>
      <c r="D117" s="9">
        <v>16.45</v>
      </c>
      <c r="E117" s="9">
        <f t="shared" si="4"/>
        <v>4935</v>
      </c>
      <c r="F117" s="30">
        <v>0</v>
      </c>
      <c r="G117" s="27">
        <f t="shared" si="5"/>
        <v>0</v>
      </c>
      <c r="H117" s="1"/>
      <c r="I117" s="1"/>
      <c r="J117" s="1"/>
      <c r="K117" s="5"/>
      <c r="L117" s="1"/>
      <c r="M117" s="5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26" t="s">
        <v>286</v>
      </c>
      <c r="B118" s="7" t="s">
        <v>122</v>
      </c>
      <c r="C118" s="8">
        <v>200</v>
      </c>
      <c r="D118" s="9">
        <v>47.11</v>
      </c>
      <c r="E118" s="9">
        <f t="shared" si="4"/>
        <v>9422</v>
      </c>
      <c r="F118" s="30">
        <v>0</v>
      </c>
      <c r="G118" s="27">
        <f t="shared" si="5"/>
        <v>0</v>
      </c>
      <c r="H118" s="1"/>
      <c r="I118" s="1"/>
      <c r="J118" s="1"/>
      <c r="K118" s="5"/>
      <c r="L118" s="1"/>
      <c r="M118" s="5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26" t="s">
        <v>287</v>
      </c>
      <c r="B119" s="7" t="s">
        <v>123</v>
      </c>
      <c r="C119" s="8">
        <v>15</v>
      </c>
      <c r="D119" s="9">
        <v>48.77</v>
      </c>
      <c r="E119" s="9">
        <f t="shared" si="4"/>
        <v>731.55</v>
      </c>
      <c r="F119" s="30">
        <v>0</v>
      </c>
      <c r="G119" s="27">
        <f t="shared" si="5"/>
        <v>0</v>
      </c>
      <c r="H119" s="1"/>
      <c r="I119" s="1"/>
      <c r="J119" s="1"/>
      <c r="K119" s="5"/>
      <c r="L119" s="1"/>
      <c r="M119" s="5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26" t="s">
        <v>288</v>
      </c>
      <c r="B120" s="7" t="s">
        <v>124</v>
      </c>
      <c r="C120" s="8">
        <v>2500</v>
      </c>
      <c r="D120" s="9">
        <v>1.36</v>
      </c>
      <c r="E120" s="9">
        <f t="shared" si="4"/>
        <v>3400</v>
      </c>
      <c r="F120" s="30">
        <v>0</v>
      </c>
      <c r="G120" s="27">
        <f t="shared" si="5"/>
        <v>0</v>
      </c>
      <c r="H120" s="1"/>
      <c r="I120" s="1"/>
      <c r="J120" s="1"/>
      <c r="K120" s="5"/>
      <c r="L120" s="1"/>
      <c r="M120" s="5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26" t="s">
        <v>289</v>
      </c>
      <c r="B121" s="7" t="s">
        <v>125</v>
      </c>
      <c r="C121" s="8">
        <v>5000</v>
      </c>
      <c r="D121" s="9">
        <v>1.36</v>
      </c>
      <c r="E121" s="9">
        <f t="shared" si="4"/>
        <v>6800</v>
      </c>
      <c r="F121" s="30">
        <v>0</v>
      </c>
      <c r="G121" s="27">
        <f t="shared" si="5"/>
        <v>0</v>
      </c>
      <c r="H121" s="1"/>
      <c r="I121" s="1"/>
      <c r="J121" s="1"/>
      <c r="K121" s="5"/>
      <c r="L121" s="1"/>
      <c r="M121" s="5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26" t="s">
        <v>290</v>
      </c>
      <c r="B122" s="7" t="s">
        <v>126</v>
      </c>
      <c r="C122" s="8">
        <v>12</v>
      </c>
      <c r="D122" s="9">
        <v>350.65</v>
      </c>
      <c r="E122" s="9">
        <f t="shared" si="4"/>
        <v>4207.8</v>
      </c>
      <c r="F122" s="30">
        <v>0</v>
      </c>
      <c r="G122" s="27">
        <f t="shared" si="5"/>
        <v>0</v>
      </c>
      <c r="H122" s="1"/>
      <c r="I122" s="1"/>
      <c r="J122" s="1"/>
      <c r="K122" s="5"/>
      <c r="L122" s="1"/>
      <c r="M122" s="5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26" t="s">
        <v>291</v>
      </c>
      <c r="B123" s="7" t="s">
        <v>127</v>
      </c>
      <c r="C123" s="8">
        <v>200</v>
      </c>
      <c r="D123" s="9">
        <v>9.4600000000000009</v>
      </c>
      <c r="E123" s="9">
        <f t="shared" si="4"/>
        <v>1892</v>
      </c>
      <c r="F123" s="30">
        <v>0</v>
      </c>
      <c r="G123" s="27">
        <f t="shared" si="5"/>
        <v>0</v>
      </c>
      <c r="H123" s="1"/>
      <c r="I123" s="1"/>
      <c r="J123" s="1"/>
      <c r="K123" s="5"/>
      <c r="L123" s="1"/>
      <c r="M123" s="5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26" t="s">
        <v>292</v>
      </c>
      <c r="B124" s="7" t="s">
        <v>128</v>
      </c>
      <c r="C124" s="8">
        <v>12</v>
      </c>
      <c r="D124" s="9">
        <v>228.93</v>
      </c>
      <c r="E124" s="9">
        <f t="shared" si="4"/>
        <v>2747.16</v>
      </c>
      <c r="F124" s="30">
        <v>0</v>
      </c>
      <c r="G124" s="27">
        <f t="shared" si="5"/>
        <v>0</v>
      </c>
      <c r="H124" s="1"/>
      <c r="I124" s="1"/>
      <c r="J124" s="1"/>
      <c r="K124" s="5"/>
      <c r="L124" s="1"/>
      <c r="M124" s="5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26" t="s">
        <v>293</v>
      </c>
      <c r="B125" s="7" t="s">
        <v>129</v>
      </c>
      <c r="C125" s="8">
        <v>3</v>
      </c>
      <c r="D125" s="9">
        <v>305.20999999999998</v>
      </c>
      <c r="E125" s="9">
        <f t="shared" si="4"/>
        <v>915.63</v>
      </c>
      <c r="F125" s="30">
        <v>0</v>
      </c>
      <c r="G125" s="27">
        <f t="shared" si="5"/>
        <v>0</v>
      </c>
      <c r="H125" s="1"/>
      <c r="I125" s="1"/>
      <c r="J125" s="1"/>
      <c r="K125" s="5"/>
      <c r="L125" s="1"/>
      <c r="M125" s="5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26" t="s">
        <v>294</v>
      </c>
      <c r="B126" s="7" t="s">
        <v>130</v>
      </c>
      <c r="C126" s="8">
        <v>3</v>
      </c>
      <c r="D126" s="9">
        <v>255.15</v>
      </c>
      <c r="E126" s="9">
        <f t="shared" si="4"/>
        <v>765.45</v>
      </c>
      <c r="F126" s="30">
        <v>0</v>
      </c>
      <c r="G126" s="27">
        <f t="shared" si="5"/>
        <v>0</v>
      </c>
      <c r="H126" s="1"/>
      <c r="I126" s="1"/>
      <c r="J126" s="1"/>
      <c r="K126" s="5"/>
      <c r="L126" s="1"/>
      <c r="M126" s="5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26" t="s">
        <v>295</v>
      </c>
      <c r="B127" s="7" t="s">
        <v>131</v>
      </c>
      <c r="C127" s="8">
        <v>4</v>
      </c>
      <c r="D127" s="9">
        <v>412.75</v>
      </c>
      <c r="E127" s="9">
        <f t="shared" si="4"/>
        <v>1651</v>
      </c>
      <c r="F127" s="30">
        <v>0</v>
      </c>
      <c r="G127" s="27">
        <f t="shared" si="5"/>
        <v>0</v>
      </c>
      <c r="H127" s="1"/>
      <c r="I127" s="1"/>
      <c r="J127" s="1"/>
      <c r="K127" s="5"/>
      <c r="L127" s="1"/>
      <c r="M127" s="5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26" t="s">
        <v>296</v>
      </c>
      <c r="B128" s="7" t="s">
        <v>132</v>
      </c>
      <c r="C128" s="8">
        <v>1</v>
      </c>
      <c r="D128" s="9">
        <v>1594.02</v>
      </c>
      <c r="E128" s="9">
        <f t="shared" si="4"/>
        <v>1594.02</v>
      </c>
      <c r="F128" s="30">
        <v>0</v>
      </c>
      <c r="G128" s="27">
        <f t="shared" si="5"/>
        <v>0</v>
      </c>
      <c r="H128" s="1"/>
      <c r="I128" s="1"/>
      <c r="J128" s="1"/>
      <c r="K128" s="5"/>
      <c r="L128" s="1"/>
      <c r="M128" s="5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26" t="s">
        <v>297</v>
      </c>
      <c r="B129" s="7" t="s">
        <v>133</v>
      </c>
      <c r="C129" s="8">
        <v>20</v>
      </c>
      <c r="D129" s="9">
        <v>65</v>
      </c>
      <c r="E129" s="9">
        <f t="shared" si="4"/>
        <v>1300</v>
      </c>
      <c r="F129" s="30">
        <v>0</v>
      </c>
      <c r="G129" s="27">
        <f t="shared" si="5"/>
        <v>0</v>
      </c>
      <c r="H129" s="1"/>
      <c r="I129" s="1"/>
      <c r="J129" s="1"/>
      <c r="K129" s="5"/>
      <c r="L129" s="1"/>
      <c r="M129" s="5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26" t="s">
        <v>298</v>
      </c>
      <c r="B130" s="7" t="s">
        <v>28</v>
      </c>
      <c r="C130" s="8">
        <v>12</v>
      </c>
      <c r="D130" s="9">
        <v>630.70000000000005</v>
      </c>
      <c r="E130" s="9">
        <f t="shared" si="4"/>
        <v>7568.4</v>
      </c>
      <c r="F130" s="30">
        <v>0</v>
      </c>
      <c r="G130" s="27">
        <f t="shared" si="5"/>
        <v>0</v>
      </c>
      <c r="H130" s="1"/>
      <c r="I130" s="1"/>
      <c r="J130" s="1"/>
      <c r="K130" s="5"/>
      <c r="L130" s="1"/>
      <c r="M130" s="5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63" t="s">
        <v>301</v>
      </c>
      <c r="B131" s="64" t="s">
        <v>134</v>
      </c>
      <c r="C131" s="65"/>
      <c r="D131" s="66"/>
      <c r="E131" s="66"/>
      <c r="F131" s="67"/>
      <c r="G131" s="68"/>
      <c r="H131" s="1"/>
      <c r="I131" s="1"/>
      <c r="J131" s="1"/>
      <c r="K131" s="5"/>
      <c r="L131" s="1"/>
      <c r="M131" s="5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26" t="s">
        <v>302</v>
      </c>
      <c r="B132" s="7" t="s">
        <v>135</v>
      </c>
      <c r="C132" s="8">
        <v>265</v>
      </c>
      <c r="D132" s="9">
        <v>112.75</v>
      </c>
      <c r="E132" s="9">
        <f t="shared" si="4"/>
        <v>29878.75</v>
      </c>
      <c r="F132" s="30">
        <v>0</v>
      </c>
      <c r="G132" s="27">
        <f t="shared" si="5"/>
        <v>0</v>
      </c>
      <c r="H132" s="1"/>
      <c r="I132" s="1"/>
      <c r="J132" s="1"/>
      <c r="K132" s="5"/>
      <c r="L132" s="1"/>
      <c r="M132" s="5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26" t="s">
        <v>303</v>
      </c>
      <c r="B133" s="7" t="s">
        <v>136</v>
      </c>
      <c r="C133" s="8">
        <v>265</v>
      </c>
      <c r="D133" s="9">
        <v>35.28</v>
      </c>
      <c r="E133" s="9">
        <f t="shared" si="4"/>
        <v>9349.2000000000007</v>
      </c>
      <c r="F133" s="30">
        <v>0</v>
      </c>
      <c r="G133" s="27">
        <f t="shared" si="5"/>
        <v>0</v>
      </c>
      <c r="H133" s="1"/>
      <c r="I133" s="1"/>
      <c r="J133" s="1"/>
      <c r="K133" s="5"/>
      <c r="L133" s="1"/>
      <c r="M133" s="5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26" t="s">
        <v>304</v>
      </c>
      <c r="B134" s="7" t="s">
        <v>137</v>
      </c>
      <c r="C134" s="8">
        <v>795</v>
      </c>
      <c r="D134" s="9">
        <v>35.74</v>
      </c>
      <c r="E134" s="9">
        <f t="shared" si="4"/>
        <v>28413.3</v>
      </c>
      <c r="F134" s="30">
        <v>0</v>
      </c>
      <c r="G134" s="27">
        <f t="shared" si="5"/>
        <v>0</v>
      </c>
      <c r="H134" s="1"/>
      <c r="I134" s="1"/>
      <c r="J134" s="1"/>
      <c r="K134" s="5"/>
      <c r="L134" s="1"/>
      <c r="M134" s="5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26" t="s">
        <v>305</v>
      </c>
      <c r="B135" s="7" t="s">
        <v>138</v>
      </c>
      <c r="C135" s="8">
        <v>265</v>
      </c>
      <c r="D135" s="9">
        <v>103.73</v>
      </c>
      <c r="E135" s="9">
        <f t="shared" si="4"/>
        <v>27488.45</v>
      </c>
      <c r="F135" s="30">
        <v>0</v>
      </c>
      <c r="G135" s="27">
        <f t="shared" si="5"/>
        <v>0</v>
      </c>
      <c r="H135" s="1"/>
      <c r="I135" s="1"/>
      <c r="J135" s="1"/>
      <c r="K135" s="5"/>
      <c r="L135" s="1"/>
      <c r="M135" s="5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26" t="s">
        <v>306</v>
      </c>
      <c r="B136" s="7" t="s">
        <v>139</v>
      </c>
      <c r="C136" s="8">
        <v>265</v>
      </c>
      <c r="D136" s="9">
        <v>26.24</v>
      </c>
      <c r="E136" s="9">
        <f t="shared" si="4"/>
        <v>6953.6</v>
      </c>
      <c r="F136" s="30">
        <v>0</v>
      </c>
      <c r="G136" s="27">
        <f t="shared" si="5"/>
        <v>0</v>
      </c>
      <c r="H136" s="1"/>
      <c r="I136" s="1"/>
      <c r="J136" s="1"/>
      <c r="K136" s="5"/>
      <c r="L136" s="1"/>
      <c r="M136" s="5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26" t="s">
        <v>307</v>
      </c>
      <c r="B137" s="7" t="s">
        <v>140</v>
      </c>
      <c r="C137" s="8">
        <v>530</v>
      </c>
      <c r="D137" s="9">
        <v>32.619999999999997</v>
      </c>
      <c r="E137" s="9">
        <f t="shared" si="4"/>
        <v>17288.599999999999</v>
      </c>
      <c r="F137" s="30">
        <v>0</v>
      </c>
      <c r="G137" s="27">
        <f t="shared" si="5"/>
        <v>0</v>
      </c>
      <c r="H137" s="1"/>
      <c r="I137" s="1"/>
      <c r="J137" s="1"/>
      <c r="K137" s="5"/>
      <c r="L137" s="1"/>
      <c r="M137" s="5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26" t="s">
        <v>308</v>
      </c>
      <c r="B138" s="7" t="s">
        <v>141</v>
      </c>
      <c r="C138" s="8">
        <v>8</v>
      </c>
      <c r="D138" s="9">
        <v>3619.88</v>
      </c>
      <c r="E138" s="9">
        <f t="shared" si="4"/>
        <v>28959.040000000001</v>
      </c>
      <c r="F138" s="30">
        <v>0</v>
      </c>
      <c r="G138" s="27">
        <f t="shared" si="5"/>
        <v>0</v>
      </c>
      <c r="H138" s="1"/>
      <c r="I138" s="1"/>
      <c r="J138" s="1"/>
      <c r="K138" s="5"/>
      <c r="L138" s="1"/>
      <c r="M138" s="5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26" t="s">
        <v>309</v>
      </c>
      <c r="B139" s="7" t="s">
        <v>142</v>
      </c>
      <c r="C139" s="8">
        <v>3</v>
      </c>
      <c r="D139" s="9">
        <v>2228.6</v>
      </c>
      <c r="E139" s="9">
        <f t="shared" si="4"/>
        <v>6685.8</v>
      </c>
      <c r="F139" s="30">
        <v>0</v>
      </c>
      <c r="G139" s="27">
        <f t="shared" si="5"/>
        <v>0</v>
      </c>
      <c r="H139" s="1"/>
      <c r="I139" s="1"/>
      <c r="J139" s="1"/>
      <c r="K139" s="5"/>
      <c r="L139" s="1"/>
      <c r="M139" s="5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26" t="s">
        <v>310</v>
      </c>
      <c r="B140" s="7" t="s">
        <v>143</v>
      </c>
      <c r="C140" s="8">
        <v>4</v>
      </c>
      <c r="D140" s="9">
        <v>506.9</v>
      </c>
      <c r="E140" s="9">
        <f t="shared" si="4"/>
        <v>2027.6</v>
      </c>
      <c r="F140" s="30">
        <v>0</v>
      </c>
      <c r="G140" s="27">
        <f t="shared" si="5"/>
        <v>0</v>
      </c>
      <c r="H140" s="1"/>
      <c r="I140" s="1"/>
      <c r="J140" s="1"/>
      <c r="K140" s="5"/>
      <c r="L140" s="1"/>
      <c r="M140" s="5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26" t="s">
        <v>311</v>
      </c>
      <c r="B141" s="7" t="s">
        <v>144</v>
      </c>
      <c r="C141" s="8">
        <v>11</v>
      </c>
      <c r="D141" s="9">
        <v>520.82000000000005</v>
      </c>
      <c r="E141" s="9">
        <f t="shared" si="4"/>
        <v>5729.02</v>
      </c>
      <c r="F141" s="30">
        <v>0</v>
      </c>
      <c r="G141" s="27">
        <f t="shared" si="5"/>
        <v>0</v>
      </c>
      <c r="H141" s="1"/>
      <c r="I141" s="1"/>
      <c r="J141" s="1"/>
      <c r="K141" s="5"/>
      <c r="L141" s="1"/>
      <c r="M141" s="5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26" t="s">
        <v>312</v>
      </c>
      <c r="B142" s="7" t="s">
        <v>145</v>
      </c>
      <c r="C142" s="8">
        <v>30</v>
      </c>
      <c r="D142" s="9">
        <v>33.340000000000003</v>
      </c>
      <c r="E142" s="9">
        <f t="shared" si="4"/>
        <v>1000.2</v>
      </c>
      <c r="F142" s="30">
        <v>0</v>
      </c>
      <c r="G142" s="27">
        <f t="shared" si="5"/>
        <v>0</v>
      </c>
      <c r="H142" s="1"/>
      <c r="I142" s="1"/>
      <c r="J142" s="1"/>
      <c r="K142" s="5"/>
      <c r="L142" s="1"/>
      <c r="M142" s="5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26" t="s">
        <v>313</v>
      </c>
      <c r="B143" s="7" t="s">
        <v>146</v>
      </c>
      <c r="C143" s="8">
        <v>30</v>
      </c>
      <c r="D143" s="9">
        <v>33.49</v>
      </c>
      <c r="E143" s="9">
        <f t="shared" ref="E143:E180" si="6">ROUND(C143*D143,2)</f>
        <v>1004.7</v>
      </c>
      <c r="F143" s="30">
        <v>0</v>
      </c>
      <c r="G143" s="27">
        <f t="shared" ref="G143:G180" si="7">IF(F143&gt;D143,F143/0,ROUND(C143*F143,2))</f>
        <v>0</v>
      </c>
      <c r="H143" s="1"/>
      <c r="I143" s="1"/>
      <c r="J143" s="1"/>
      <c r="K143" s="5"/>
      <c r="L143" s="1"/>
      <c r="M143" s="5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26" t="s">
        <v>314</v>
      </c>
      <c r="B144" s="7" t="s">
        <v>147</v>
      </c>
      <c r="C144" s="8">
        <v>5</v>
      </c>
      <c r="D144" s="9">
        <v>86.67</v>
      </c>
      <c r="E144" s="9">
        <f t="shared" si="6"/>
        <v>433.35</v>
      </c>
      <c r="F144" s="30">
        <v>0</v>
      </c>
      <c r="G144" s="27">
        <f t="shared" si="7"/>
        <v>0</v>
      </c>
      <c r="H144" s="1"/>
      <c r="I144" s="1"/>
      <c r="J144" s="1"/>
      <c r="K144" s="5"/>
      <c r="L144" s="1"/>
      <c r="M144" s="5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26" t="s">
        <v>315</v>
      </c>
      <c r="B145" s="7" t="s">
        <v>148</v>
      </c>
      <c r="C145" s="8">
        <v>20</v>
      </c>
      <c r="D145" s="9">
        <v>21.9</v>
      </c>
      <c r="E145" s="9">
        <f t="shared" si="6"/>
        <v>438</v>
      </c>
      <c r="F145" s="30">
        <v>0</v>
      </c>
      <c r="G145" s="27">
        <f t="shared" si="7"/>
        <v>0</v>
      </c>
      <c r="H145" s="1"/>
      <c r="I145" s="1"/>
      <c r="J145" s="1"/>
      <c r="K145" s="5"/>
      <c r="L145" s="1"/>
      <c r="M145" s="5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26" t="s">
        <v>316</v>
      </c>
      <c r="B146" s="7" t="s">
        <v>149</v>
      </c>
      <c r="C146" s="8">
        <v>6</v>
      </c>
      <c r="D146" s="9">
        <v>203.13</v>
      </c>
      <c r="E146" s="9">
        <f t="shared" si="6"/>
        <v>1218.78</v>
      </c>
      <c r="F146" s="30">
        <v>0</v>
      </c>
      <c r="G146" s="27">
        <f t="shared" si="7"/>
        <v>0</v>
      </c>
      <c r="H146" s="1"/>
      <c r="I146" s="1"/>
      <c r="J146" s="1"/>
      <c r="K146" s="5"/>
      <c r="L146" s="1"/>
      <c r="M146" s="5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26" t="s">
        <v>317</v>
      </c>
      <c r="B147" s="7" t="s">
        <v>150</v>
      </c>
      <c r="C147" s="8">
        <v>260</v>
      </c>
      <c r="D147" s="9">
        <v>85.99</v>
      </c>
      <c r="E147" s="9">
        <f t="shared" si="6"/>
        <v>22357.4</v>
      </c>
      <c r="F147" s="30">
        <v>0</v>
      </c>
      <c r="G147" s="27">
        <f t="shared" si="7"/>
        <v>0</v>
      </c>
      <c r="H147" s="1"/>
      <c r="I147" s="1"/>
      <c r="J147" s="1"/>
      <c r="K147" s="5"/>
      <c r="L147" s="1"/>
      <c r="M147" s="5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63" t="s">
        <v>318</v>
      </c>
      <c r="B148" s="64" t="s">
        <v>151</v>
      </c>
      <c r="C148" s="65"/>
      <c r="D148" s="66"/>
      <c r="E148" s="66"/>
      <c r="F148" s="67"/>
      <c r="G148" s="68"/>
      <c r="H148" s="1"/>
      <c r="I148" s="1"/>
      <c r="J148" s="1"/>
      <c r="K148" s="5"/>
      <c r="L148" s="1"/>
      <c r="M148" s="5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26" t="s">
        <v>319</v>
      </c>
      <c r="B149" s="7" t="s">
        <v>152</v>
      </c>
      <c r="C149" s="8">
        <v>99</v>
      </c>
      <c r="D149" s="9">
        <v>64.97</v>
      </c>
      <c r="E149" s="9">
        <f t="shared" si="6"/>
        <v>6432.03</v>
      </c>
      <c r="F149" s="30">
        <v>0</v>
      </c>
      <c r="G149" s="27">
        <f t="shared" si="7"/>
        <v>0</v>
      </c>
      <c r="H149" s="1"/>
      <c r="I149" s="1"/>
      <c r="J149" s="1"/>
      <c r="K149" s="5"/>
      <c r="L149" s="1"/>
      <c r="M149" s="5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26" t="s">
        <v>320</v>
      </c>
      <c r="B150" s="7" t="s">
        <v>153</v>
      </c>
      <c r="C150" s="8">
        <v>128</v>
      </c>
      <c r="D150" s="9">
        <v>137.18</v>
      </c>
      <c r="E150" s="9">
        <f t="shared" si="6"/>
        <v>17559.04</v>
      </c>
      <c r="F150" s="30">
        <v>0</v>
      </c>
      <c r="G150" s="27">
        <f t="shared" si="7"/>
        <v>0</v>
      </c>
      <c r="H150" s="1"/>
      <c r="I150" s="1"/>
      <c r="J150" s="1"/>
      <c r="K150" s="5"/>
      <c r="L150" s="1"/>
      <c r="M150" s="5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26" t="s">
        <v>321</v>
      </c>
      <c r="B151" s="7" t="s">
        <v>154</v>
      </c>
      <c r="C151" s="8">
        <v>91</v>
      </c>
      <c r="D151" s="9">
        <v>35.119999999999997</v>
      </c>
      <c r="E151" s="9">
        <f t="shared" si="6"/>
        <v>3195.92</v>
      </c>
      <c r="F151" s="30">
        <v>0</v>
      </c>
      <c r="G151" s="27">
        <f t="shared" si="7"/>
        <v>0</v>
      </c>
      <c r="H151" s="1"/>
      <c r="I151" s="1"/>
      <c r="J151" s="1"/>
      <c r="K151" s="5"/>
      <c r="L151" s="1"/>
      <c r="M151" s="5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26" t="s">
        <v>322</v>
      </c>
      <c r="B152" s="7" t="s">
        <v>155</v>
      </c>
      <c r="C152" s="8">
        <v>202</v>
      </c>
      <c r="D152" s="9">
        <v>32.25</v>
      </c>
      <c r="E152" s="9">
        <f t="shared" si="6"/>
        <v>6514.5</v>
      </c>
      <c r="F152" s="30">
        <v>0</v>
      </c>
      <c r="G152" s="27">
        <f t="shared" si="7"/>
        <v>0</v>
      </c>
      <c r="H152" s="1"/>
      <c r="I152" s="1"/>
      <c r="J152" s="1"/>
      <c r="K152" s="5"/>
      <c r="L152" s="1"/>
      <c r="M152" s="5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26" t="s">
        <v>323</v>
      </c>
      <c r="B153" s="7" t="s">
        <v>156</v>
      </c>
      <c r="C153" s="8">
        <v>52</v>
      </c>
      <c r="D153" s="9">
        <v>90.11</v>
      </c>
      <c r="E153" s="9">
        <f t="shared" si="6"/>
        <v>4685.72</v>
      </c>
      <c r="F153" s="30">
        <v>0</v>
      </c>
      <c r="G153" s="27">
        <f t="shared" si="7"/>
        <v>0</v>
      </c>
      <c r="H153" s="1"/>
      <c r="I153" s="1"/>
      <c r="J153" s="1"/>
      <c r="K153" s="5"/>
      <c r="L153" s="1"/>
      <c r="M153" s="5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26" t="s">
        <v>324</v>
      </c>
      <c r="B154" s="7" t="s">
        <v>157</v>
      </c>
      <c r="C154" s="8">
        <v>30</v>
      </c>
      <c r="D154" s="9">
        <v>38.29</v>
      </c>
      <c r="E154" s="9">
        <f t="shared" si="6"/>
        <v>1148.7</v>
      </c>
      <c r="F154" s="30">
        <v>0</v>
      </c>
      <c r="G154" s="27">
        <f t="shared" si="7"/>
        <v>0</v>
      </c>
      <c r="H154" s="1"/>
      <c r="I154" s="1"/>
      <c r="J154" s="1"/>
      <c r="K154" s="5"/>
      <c r="L154" s="1"/>
      <c r="M154" s="5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26" t="s">
        <v>325</v>
      </c>
      <c r="B155" s="7" t="s">
        <v>158</v>
      </c>
      <c r="C155" s="8">
        <v>20</v>
      </c>
      <c r="D155" s="9">
        <v>91.62</v>
      </c>
      <c r="E155" s="9">
        <f t="shared" si="6"/>
        <v>1832.4</v>
      </c>
      <c r="F155" s="30">
        <v>0</v>
      </c>
      <c r="G155" s="27">
        <f t="shared" si="7"/>
        <v>0</v>
      </c>
      <c r="H155" s="1"/>
      <c r="I155" s="1"/>
      <c r="J155" s="1"/>
      <c r="K155" s="5"/>
      <c r="L155" s="1"/>
      <c r="M155" s="5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26" t="s">
        <v>326</v>
      </c>
      <c r="B156" s="7" t="s">
        <v>159</v>
      </c>
      <c r="C156" s="8">
        <v>10</v>
      </c>
      <c r="D156" s="9">
        <v>463.62</v>
      </c>
      <c r="E156" s="9">
        <f t="shared" si="6"/>
        <v>4636.2</v>
      </c>
      <c r="F156" s="30">
        <v>0</v>
      </c>
      <c r="G156" s="27">
        <f t="shared" si="7"/>
        <v>0</v>
      </c>
      <c r="H156" s="1"/>
      <c r="I156" s="1"/>
      <c r="J156" s="1"/>
      <c r="K156" s="5"/>
      <c r="L156" s="1"/>
      <c r="M156" s="5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26" t="s">
        <v>327</v>
      </c>
      <c r="B157" s="7" t="s">
        <v>160</v>
      </c>
      <c r="C157" s="8">
        <v>6</v>
      </c>
      <c r="D157" s="9">
        <v>213.03</v>
      </c>
      <c r="E157" s="9">
        <f t="shared" si="6"/>
        <v>1278.18</v>
      </c>
      <c r="F157" s="30">
        <v>0</v>
      </c>
      <c r="G157" s="27">
        <f t="shared" si="7"/>
        <v>0</v>
      </c>
      <c r="H157" s="1"/>
      <c r="I157" s="1"/>
      <c r="J157" s="1"/>
      <c r="K157" s="5"/>
      <c r="L157" s="1"/>
      <c r="M157" s="5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26" t="s">
        <v>328</v>
      </c>
      <c r="B158" s="7" t="s">
        <v>161</v>
      </c>
      <c r="C158" s="8">
        <v>2</v>
      </c>
      <c r="D158" s="9">
        <v>554.08000000000004</v>
      </c>
      <c r="E158" s="9">
        <f t="shared" si="6"/>
        <v>1108.1600000000001</v>
      </c>
      <c r="F158" s="30">
        <v>0</v>
      </c>
      <c r="G158" s="27">
        <f t="shared" si="7"/>
        <v>0</v>
      </c>
      <c r="H158" s="1"/>
      <c r="I158" s="1"/>
      <c r="J158" s="1"/>
      <c r="K158" s="5"/>
      <c r="L158" s="1"/>
      <c r="M158" s="5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26" t="s">
        <v>329</v>
      </c>
      <c r="B159" s="7" t="s">
        <v>162</v>
      </c>
      <c r="C159" s="8">
        <v>8</v>
      </c>
      <c r="D159" s="9">
        <v>283.02</v>
      </c>
      <c r="E159" s="9">
        <f t="shared" si="6"/>
        <v>2264.16</v>
      </c>
      <c r="F159" s="30">
        <v>0</v>
      </c>
      <c r="G159" s="27">
        <f t="shared" si="7"/>
        <v>0</v>
      </c>
      <c r="H159" s="1"/>
      <c r="I159" s="1"/>
      <c r="J159" s="1"/>
      <c r="K159" s="5"/>
      <c r="L159" s="1"/>
      <c r="M159" s="5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26" t="s">
        <v>330</v>
      </c>
      <c r="B160" s="7" t="s">
        <v>163</v>
      </c>
      <c r="C160" s="8">
        <v>4</v>
      </c>
      <c r="D160" s="9">
        <v>638.01</v>
      </c>
      <c r="E160" s="9">
        <f t="shared" si="6"/>
        <v>2552.04</v>
      </c>
      <c r="F160" s="30">
        <v>0</v>
      </c>
      <c r="G160" s="27">
        <f t="shared" si="7"/>
        <v>0</v>
      </c>
      <c r="H160" s="1"/>
      <c r="I160" s="1"/>
      <c r="J160" s="1"/>
      <c r="K160" s="5"/>
      <c r="L160" s="1"/>
      <c r="M160" s="5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26" t="s">
        <v>331</v>
      </c>
      <c r="B161" s="7" t="s">
        <v>164</v>
      </c>
      <c r="C161" s="8">
        <v>95</v>
      </c>
      <c r="D161" s="9">
        <v>21.96</v>
      </c>
      <c r="E161" s="9">
        <f t="shared" si="6"/>
        <v>2086.1999999999998</v>
      </c>
      <c r="F161" s="30">
        <v>0</v>
      </c>
      <c r="G161" s="27">
        <f t="shared" si="7"/>
        <v>0</v>
      </c>
      <c r="H161" s="1"/>
      <c r="I161" s="1"/>
      <c r="J161" s="1"/>
      <c r="K161" s="5"/>
      <c r="L161" s="1"/>
      <c r="M161" s="5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26" t="s">
        <v>332</v>
      </c>
      <c r="B162" s="7" t="s">
        <v>165</v>
      </c>
      <c r="C162" s="8">
        <v>20</v>
      </c>
      <c r="D162" s="9">
        <v>48</v>
      </c>
      <c r="E162" s="9">
        <f t="shared" si="6"/>
        <v>960</v>
      </c>
      <c r="F162" s="30">
        <v>0</v>
      </c>
      <c r="G162" s="27">
        <f t="shared" si="7"/>
        <v>0</v>
      </c>
      <c r="H162" s="1"/>
      <c r="I162" s="1"/>
      <c r="J162" s="1"/>
      <c r="K162" s="5"/>
      <c r="L162" s="1"/>
      <c r="M162" s="5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26" t="s">
        <v>333</v>
      </c>
      <c r="B163" s="7" t="s">
        <v>166</v>
      </c>
      <c r="C163" s="8">
        <v>200</v>
      </c>
      <c r="D163" s="9">
        <v>6.7</v>
      </c>
      <c r="E163" s="9">
        <f t="shared" si="6"/>
        <v>1340</v>
      </c>
      <c r="F163" s="30">
        <v>0</v>
      </c>
      <c r="G163" s="27">
        <f t="shared" si="7"/>
        <v>0</v>
      </c>
      <c r="H163" s="1"/>
      <c r="I163" s="1"/>
      <c r="J163" s="1"/>
      <c r="K163" s="5"/>
      <c r="L163" s="1"/>
      <c r="M163" s="5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26" t="s">
        <v>334</v>
      </c>
      <c r="B164" s="7" t="s">
        <v>167</v>
      </c>
      <c r="C164" s="8">
        <v>20</v>
      </c>
      <c r="D164" s="9">
        <v>21.9</v>
      </c>
      <c r="E164" s="9">
        <f t="shared" si="6"/>
        <v>438</v>
      </c>
      <c r="F164" s="30">
        <v>0</v>
      </c>
      <c r="G164" s="27">
        <f t="shared" si="7"/>
        <v>0</v>
      </c>
      <c r="H164" s="1"/>
      <c r="I164" s="1"/>
      <c r="J164" s="1"/>
      <c r="K164" s="5"/>
      <c r="L164" s="1"/>
      <c r="M164" s="5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26" t="s">
        <v>335</v>
      </c>
      <c r="B165" s="7" t="s">
        <v>168</v>
      </c>
      <c r="C165" s="8">
        <v>20</v>
      </c>
      <c r="D165" s="9">
        <v>225.49</v>
      </c>
      <c r="E165" s="9">
        <f t="shared" si="6"/>
        <v>4509.8</v>
      </c>
      <c r="F165" s="30">
        <v>0</v>
      </c>
      <c r="G165" s="27">
        <f t="shared" si="7"/>
        <v>0</v>
      </c>
      <c r="H165" s="1"/>
      <c r="I165" s="1"/>
      <c r="J165" s="1"/>
      <c r="K165" s="5"/>
      <c r="L165" s="1"/>
      <c r="M165" s="5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71" t="s">
        <v>337</v>
      </c>
      <c r="B166" s="72" t="s">
        <v>169</v>
      </c>
      <c r="C166" s="31"/>
      <c r="D166" s="32"/>
      <c r="E166" s="32"/>
      <c r="F166" s="33"/>
      <c r="G166" s="34"/>
      <c r="H166" s="1"/>
      <c r="I166" s="1"/>
      <c r="J166" s="1"/>
      <c r="K166" s="5"/>
      <c r="L166" s="1"/>
      <c r="M166" s="5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26" t="s">
        <v>299</v>
      </c>
      <c r="B167" s="7" t="s">
        <v>170</v>
      </c>
      <c r="C167" s="8">
        <v>12</v>
      </c>
      <c r="D167" s="9">
        <v>1509.24</v>
      </c>
      <c r="E167" s="9">
        <f t="shared" si="6"/>
        <v>18110.88</v>
      </c>
      <c r="F167" s="30">
        <v>0</v>
      </c>
      <c r="G167" s="27">
        <f t="shared" si="7"/>
        <v>0</v>
      </c>
      <c r="H167" s="1"/>
      <c r="I167" s="1"/>
      <c r="J167" s="1"/>
      <c r="K167" s="5"/>
      <c r="L167" s="1"/>
      <c r="M167" s="5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26" t="s">
        <v>338</v>
      </c>
      <c r="B168" s="7" t="s">
        <v>171</v>
      </c>
      <c r="C168" s="8">
        <v>12</v>
      </c>
      <c r="D168" s="9">
        <v>1017.32</v>
      </c>
      <c r="E168" s="9">
        <f t="shared" si="6"/>
        <v>12207.84</v>
      </c>
      <c r="F168" s="30">
        <v>0</v>
      </c>
      <c r="G168" s="27">
        <f t="shared" si="7"/>
        <v>0</v>
      </c>
      <c r="H168" s="1"/>
      <c r="I168" s="1"/>
      <c r="J168" s="1"/>
      <c r="K168" s="5"/>
      <c r="L168" s="1"/>
      <c r="M168" s="5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71" t="s">
        <v>336</v>
      </c>
      <c r="B169" s="72" t="s">
        <v>172</v>
      </c>
      <c r="C169" s="31"/>
      <c r="D169" s="32"/>
      <c r="E169" s="32"/>
      <c r="F169" s="33"/>
      <c r="G169" s="34"/>
      <c r="H169" s="1"/>
      <c r="I169" s="1"/>
      <c r="J169" s="1"/>
      <c r="K169" s="5"/>
      <c r="L169" s="1"/>
      <c r="M169" s="5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26" t="s">
        <v>300</v>
      </c>
      <c r="B170" s="7" t="s">
        <v>173</v>
      </c>
      <c r="C170" s="8">
        <v>12</v>
      </c>
      <c r="D170" s="9">
        <v>440.41</v>
      </c>
      <c r="E170" s="9">
        <f t="shared" si="6"/>
        <v>5284.92</v>
      </c>
      <c r="F170" s="30">
        <v>0</v>
      </c>
      <c r="G170" s="27">
        <f t="shared" si="7"/>
        <v>0</v>
      </c>
      <c r="H170" s="1"/>
      <c r="I170" s="1"/>
      <c r="J170" s="1"/>
      <c r="K170" s="5"/>
      <c r="L170" s="1"/>
      <c r="M170" s="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26" t="s">
        <v>339</v>
      </c>
      <c r="B171" s="7" t="s">
        <v>174</v>
      </c>
      <c r="C171" s="8">
        <v>1</v>
      </c>
      <c r="D171" s="9">
        <v>243.62</v>
      </c>
      <c r="E171" s="9">
        <f t="shared" si="6"/>
        <v>243.62</v>
      </c>
      <c r="F171" s="30">
        <v>0</v>
      </c>
      <c r="G171" s="27">
        <f t="shared" si="7"/>
        <v>0</v>
      </c>
      <c r="H171" s="1"/>
      <c r="I171" s="1"/>
      <c r="J171" s="1"/>
      <c r="K171" s="5"/>
      <c r="L171" s="1"/>
      <c r="M171" s="5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25">
        <v>4</v>
      </c>
      <c r="B172" s="14" t="s">
        <v>13</v>
      </c>
      <c r="C172" s="6"/>
      <c r="D172" s="6"/>
      <c r="E172" s="6"/>
      <c r="F172" s="6"/>
      <c r="G172" s="36"/>
      <c r="H172" s="1"/>
      <c r="I172" s="1"/>
      <c r="J172" s="1"/>
      <c r="K172" s="5"/>
      <c r="L172" s="1"/>
      <c r="M172" s="5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26" t="s">
        <v>340</v>
      </c>
      <c r="B173" s="7" t="s">
        <v>175</v>
      </c>
      <c r="C173" s="8">
        <v>12</v>
      </c>
      <c r="D173" s="9">
        <v>5421.24</v>
      </c>
      <c r="E173" s="9">
        <f t="shared" si="6"/>
        <v>65054.879999999997</v>
      </c>
      <c r="F173" s="30">
        <v>0</v>
      </c>
      <c r="G173" s="27">
        <f t="shared" si="7"/>
        <v>0</v>
      </c>
      <c r="H173" s="1"/>
      <c r="I173" s="1"/>
      <c r="J173" s="1"/>
      <c r="K173" s="5"/>
      <c r="L173" s="1"/>
      <c r="M173" s="5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26" t="s">
        <v>341</v>
      </c>
      <c r="B174" s="7" t="s">
        <v>14</v>
      </c>
      <c r="C174" s="8">
        <v>1</v>
      </c>
      <c r="D174" s="9">
        <v>40000</v>
      </c>
      <c r="E174" s="9">
        <f t="shared" si="6"/>
        <v>40000</v>
      </c>
      <c r="F174" s="9">
        <v>40000</v>
      </c>
      <c r="G174" s="27">
        <f t="shared" si="7"/>
        <v>40000</v>
      </c>
      <c r="H174" s="1"/>
      <c r="I174" s="1"/>
      <c r="J174" s="1"/>
      <c r="K174" s="5"/>
      <c r="L174" s="1"/>
      <c r="M174" s="5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25">
        <v>5</v>
      </c>
      <c r="B175" s="14" t="s">
        <v>176</v>
      </c>
      <c r="C175" s="6"/>
      <c r="D175" s="6"/>
      <c r="E175" s="6"/>
      <c r="F175" s="6"/>
      <c r="G175" s="36"/>
      <c r="H175" s="1"/>
      <c r="I175" s="1"/>
      <c r="J175" s="1"/>
      <c r="K175" s="5"/>
      <c r="L175" s="1"/>
      <c r="M175" s="5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26" t="s">
        <v>342</v>
      </c>
      <c r="B176" s="7" t="s">
        <v>177</v>
      </c>
      <c r="C176" s="8">
        <v>12</v>
      </c>
      <c r="D176" s="9">
        <v>2958.76</v>
      </c>
      <c r="E176" s="9">
        <f t="shared" si="6"/>
        <v>35505.120000000003</v>
      </c>
      <c r="F176" s="30">
        <v>0</v>
      </c>
      <c r="G176" s="27">
        <f t="shared" si="7"/>
        <v>0</v>
      </c>
      <c r="H176" s="1"/>
      <c r="I176" s="1"/>
      <c r="J176" s="1"/>
      <c r="K176" s="5"/>
      <c r="L176" s="1"/>
      <c r="M176" s="5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26" t="s">
        <v>343</v>
      </c>
      <c r="B177" s="7" t="s">
        <v>178</v>
      </c>
      <c r="C177" s="8">
        <v>12</v>
      </c>
      <c r="D177" s="9">
        <v>1276.06</v>
      </c>
      <c r="E177" s="9">
        <f t="shared" si="6"/>
        <v>15312.72</v>
      </c>
      <c r="F177" s="30">
        <v>0</v>
      </c>
      <c r="G177" s="27">
        <f t="shared" si="7"/>
        <v>0</v>
      </c>
      <c r="H177" s="1"/>
      <c r="I177" s="1"/>
      <c r="J177" s="1"/>
      <c r="K177" s="5"/>
      <c r="L177" s="1"/>
      <c r="M177" s="5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25">
        <v>6</v>
      </c>
      <c r="B178" s="14" t="s">
        <v>179</v>
      </c>
      <c r="C178" s="6"/>
      <c r="D178" s="6"/>
      <c r="E178" s="6"/>
      <c r="F178" s="6"/>
      <c r="G178" s="36"/>
      <c r="H178" s="1"/>
      <c r="I178" s="1"/>
      <c r="J178" s="1"/>
      <c r="K178" s="5"/>
      <c r="L178" s="1"/>
      <c r="M178" s="5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26" t="s">
        <v>344</v>
      </c>
      <c r="B179" s="7" t="s">
        <v>180</v>
      </c>
      <c r="C179" s="8">
        <v>12</v>
      </c>
      <c r="D179" s="9">
        <v>500.07</v>
      </c>
      <c r="E179" s="9">
        <f t="shared" si="6"/>
        <v>6000.84</v>
      </c>
      <c r="F179" s="30">
        <v>0</v>
      </c>
      <c r="G179" s="27">
        <f t="shared" si="7"/>
        <v>0</v>
      </c>
      <c r="H179" s="1"/>
      <c r="I179" s="1"/>
      <c r="J179" s="1"/>
      <c r="K179" s="5"/>
      <c r="L179" s="1"/>
      <c r="M179" s="5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26" t="s">
        <v>345</v>
      </c>
      <c r="B180" s="7" t="s">
        <v>181</v>
      </c>
      <c r="C180" s="8">
        <v>12</v>
      </c>
      <c r="D180" s="9">
        <v>309.14</v>
      </c>
      <c r="E180" s="9">
        <f t="shared" si="6"/>
        <v>3709.68</v>
      </c>
      <c r="F180" s="30">
        <v>0</v>
      </c>
      <c r="G180" s="27">
        <f t="shared" si="7"/>
        <v>0</v>
      </c>
      <c r="H180" s="1"/>
      <c r="I180" s="1"/>
      <c r="J180" s="1"/>
      <c r="K180" s="5"/>
      <c r="L180" s="1"/>
      <c r="M180" s="5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9.5" customHeight="1" x14ac:dyDescent="0.3">
      <c r="A181" s="15"/>
      <c r="B181" s="15"/>
      <c r="C181" s="15"/>
      <c r="D181" s="16"/>
      <c r="E181" s="10">
        <f>SUM(E12:E180)</f>
        <v>2333805.8600000017</v>
      </c>
      <c r="F181" s="17"/>
      <c r="G181" s="11">
        <f>IF(SUM(G12:G180)=40000,0,SUM(G12:G180))</f>
        <v>0</v>
      </c>
      <c r="H181" s="1"/>
      <c r="I181" s="1"/>
      <c r="J181" s="1"/>
      <c r="K181" s="1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thickBot="1" x14ac:dyDescent="0.35">
      <c r="A182" s="13"/>
      <c r="B182" s="13"/>
      <c r="C182" s="13"/>
      <c r="D182" s="13"/>
      <c r="E182" s="13"/>
      <c r="F182" s="13"/>
      <c r="G182" s="1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thickBot="1" x14ac:dyDescent="0.35">
      <c r="A183" s="44" t="s">
        <v>11</v>
      </c>
      <c r="B183" s="45"/>
      <c r="C183" s="45"/>
      <c r="D183" s="45"/>
      <c r="E183" s="42"/>
      <c r="F183" s="46">
        <f>IF(G181&lt;=2333805.86,G181,"ERROR: Límite superado")</f>
        <v>0</v>
      </c>
      <c r="G183" s="47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6" customHeight="1" x14ac:dyDescent="0.3">
      <c r="A184" s="40" t="s">
        <v>189</v>
      </c>
      <c r="B184" s="40"/>
      <c r="C184" s="40"/>
      <c r="D184" s="40"/>
      <c r="E184" s="40"/>
      <c r="F184" s="40"/>
      <c r="G184" s="3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</sheetData>
  <sheetProtection password="C88F" sheet="1" objects="1" scenarios="1"/>
  <mergeCells count="10">
    <mergeCell ref="A1:G1"/>
    <mergeCell ref="A184:F184"/>
    <mergeCell ref="A8:B9"/>
    <mergeCell ref="A183:E183"/>
    <mergeCell ref="F183:G183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2024-06-03T13:42:24Z</cp:lastPrinted>
  <dcterms:created xsi:type="dcterms:W3CDTF">2019-12-12T10:58:27Z</dcterms:created>
  <dcterms:modified xsi:type="dcterms:W3CDTF">2024-06-03T13:42:39Z</dcterms:modified>
</cp:coreProperties>
</file>