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F61" i="1" l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G58" i="1"/>
  <c r="G59" i="1" s="1"/>
  <c r="E58" i="1"/>
  <c r="G56" i="1"/>
  <c r="E56" i="1"/>
  <c r="G55" i="1"/>
  <c r="E55" i="1"/>
  <c r="G54" i="1"/>
  <c r="E54" i="1"/>
  <c r="G53" i="1"/>
  <c r="E53" i="1"/>
  <c r="G52" i="1"/>
  <c r="E52" i="1"/>
  <c r="G51" i="1"/>
  <c r="E51" i="1"/>
  <c r="G50" i="1"/>
  <c r="E50" i="1"/>
  <c r="G49" i="1"/>
  <c r="E49" i="1"/>
  <c r="G48" i="1"/>
  <c r="E48" i="1"/>
  <c r="G47" i="1"/>
  <c r="E47" i="1"/>
  <c r="G46" i="1"/>
  <c r="E46" i="1"/>
  <c r="G45" i="1"/>
  <c r="E45" i="1"/>
  <c r="G44" i="1"/>
  <c r="E44" i="1"/>
  <c r="G43" i="1"/>
  <c r="E43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16" i="1"/>
  <c r="E16" i="1"/>
  <c r="G15" i="1"/>
  <c r="E15" i="1"/>
  <c r="E14" i="1" l="1"/>
  <c r="E13" i="1"/>
  <c r="G14" i="1"/>
  <c r="G13" i="1"/>
  <c r="E59" i="1" l="1"/>
</calcChain>
</file>

<file path=xl/sharedStrings.xml><?xml version="1.0" encoding="utf-8"?>
<sst xmlns="http://schemas.openxmlformats.org/spreadsheetml/2006/main" count="62" uniqueCount="34">
  <si>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</si>
  <si>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</si>
  <si>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</si>
  <si>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</si>
  <si>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</si>
  <si>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</si>
  <si>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</si>
  <si>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</si>
  <si>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</si>
  <si>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</si>
  <si>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</si>
  <si>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</si>
  <si>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ADQUISICIÓN DE MOBILIARIO DE OFICINA PARA LAS OFICINAS DE LA AUTORIDAD PORTUARIA DE BALEARES</t>
  </si>
  <si>
    <t>Expediente PO 52,24</t>
  </si>
  <si>
    <t>PALMA-ALCÚDIA</t>
  </si>
  <si>
    <t>Mesa de trabajo para espacios abiertos (P:800 x A:1600), pies cuadrados, bandeja y faldón</t>
  </si>
  <si>
    <t>Ala para mesa de trabajo para espacios abiertos (P:600 x A:1000), pies cuadrados</t>
  </si>
  <si>
    <t>Silla puesto operativo con brazos. Asiento tapizado y respaldo de malla</t>
  </si>
  <si>
    <t>Bloques de cajones -buc- (A:420 x P:600 x H:580) de 3 cajones</t>
  </si>
  <si>
    <t>Perchero 8 colgadores (H: 1770 x D:380)</t>
  </si>
  <si>
    <t>Mesa de reunión circular (D:1000 x H:720)</t>
  </si>
  <si>
    <t>Mesa de trabajo para despachos (P:800 x A:1800), pies de marco cerrado, bandeja y faldón</t>
  </si>
  <si>
    <t>Ala para mesa de trabajo para despacho (P:600 x A:1000), pies de marco cerrado</t>
  </si>
  <si>
    <t>Silla confidente. Asiento tapizado azul y respaldo sin tapizar blanco</t>
  </si>
  <si>
    <t>Silla sala de formación. Asiento tapizado gris oscuro y respaldo sin tapizar gris</t>
  </si>
  <si>
    <t>Armario bajo (2 puertas + 1 estantes)</t>
  </si>
  <si>
    <t>Armario medio (2 puertas + 2 estantes)</t>
  </si>
  <si>
    <t>Armario alto (2 puertas + 4 estantes)</t>
  </si>
  <si>
    <t>Mesa polivalente abatible (A:1500 x P:750 x H:740) con ruedas y bloqueo automático</t>
  </si>
  <si>
    <t>EIVISSA</t>
  </si>
  <si>
    <t>MAÓ</t>
  </si>
  <si>
    <t>VARIOS</t>
  </si>
  <si>
    <t>Partida alzada a justificar elementos varios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</si>
  <si>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20.000,00 € de la partida alzada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</si>
</sst>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0" fontId="11" fillId="4" borderId="28" xfId="0" applyFont="1" applyFill="1" applyBorder="1" applyAlignment="1">
      <alignment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7" borderId="32" xfId="0" applyFont="1" applyFill="1" applyBorder="1" applyAlignment="1">
      <alignment horizontal="center" vertical="top" wrapText="1"/>
    </xf>
    <xf numFmtId="0" fontId="1" fillId="8" borderId="33" xfId="0" applyFont="1" applyFill="1" applyBorder="1"/>
    <xf numFmtId="0" fontId="1" fillId="8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164" fontId="10" fillId="3" borderId="35" xfId="0" applyNumberFormat="1" applyFont="1" applyFill="1" applyBorder="1" applyAlignment="1" applyProtection="1">
      <alignment vertical="center" wrapText="1"/>
      <protection locked="0"/>
    </xf>
    <xf numFmtId="164" fontId="10" fillId="2" borderId="36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73"/>
  <sheetViews>
    <sheetView tabSelected="1" topLeftCell="A31" workbookViewId="0">
      <selection activeCell="D44" sqref="D44"/>
    </sheetView>
  </sheetViews>
  <sheetFormatPr baseColWidth="10" defaultColWidth="14.44140625" defaultRowHeight="15" customHeight="1" x14ac:dyDescent="0.3"/>
  <cols>
    <col min="1" max="1" width="7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33" t="s">
        <v>0</v>
      </c>
      <c r="B1" s="34"/>
      <c r="C1" s="34"/>
      <c r="D1" s="34"/>
      <c r="E1" s="34"/>
      <c r="F1" s="34"/>
      <c r="G1" s="3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4" t="s">
        <v>12</v>
      </c>
      <c r="B2" s="45"/>
      <c r="C2" s="45"/>
      <c r="D2" s="45"/>
      <c r="E2" s="45"/>
      <c r="F2" s="45"/>
      <c r="G2" s="4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47" t="s">
        <v>13</v>
      </c>
      <c r="B3" s="48"/>
      <c r="C3" s="48"/>
      <c r="D3" s="48"/>
      <c r="E3" s="48"/>
      <c r="F3" s="48"/>
      <c r="G3" s="4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0" t="s">
        <v>1</v>
      </c>
      <c r="B5" s="38"/>
      <c r="C5" s="38"/>
      <c r="D5" s="38"/>
      <c r="E5" s="38"/>
      <c r="F5" s="38"/>
      <c r="G5" s="5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2" t="s">
        <v>2</v>
      </c>
      <c r="B6" s="38"/>
      <c r="C6" s="38"/>
      <c r="D6" s="38"/>
      <c r="E6" s="38"/>
      <c r="F6" s="38"/>
      <c r="G6" s="5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37" t="s">
        <v>3</v>
      </c>
      <c r="B8" s="38"/>
      <c r="C8" s="53"/>
      <c r="D8" s="54"/>
      <c r="E8" s="54"/>
      <c r="F8" s="54"/>
      <c r="G8" s="5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39"/>
      <c r="B9" s="38"/>
      <c r="C9" s="56"/>
      <c r="D9" s="57"/>
      <c r="E9" s="57"/>
      <c r="F9" s="57"/>
      <c r="G9" s="5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/>
      <c r="B12" s="14" t="s">
        <v>14</v>
      </c>
      <c r="C12" s="6"/>
      <c r="D12" s="6"/>
      <c r="E12" s="6"/>
      <c r="F12" s="28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>
        <v>1</v>
      </c>
      <c r="B13" s="7" t="s">
        <v>15</v>
      </c>
      <c r="C13" s="8">
        <v>10</v>
      </c>
      <c r="D13" s="9">
        <v>640.47</v>
      </c>
      <c r="E13" s="9">
        <f>ROUND(C13*D13,2)</f>
        <v>6404.7</v>
      </c>
      <c r="F13" s="30">
        <v>0</v>
      </c>
      <c r="G13" s="27">
        <f t="shared" ref="G13:G14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6">
        <v>2</v>
      </c>
      <c r="B14" s="7" t="s">
        <v>16</v>
      </c>
      <c r="C14" s="8">
        <v>10</v>
      </c>
      <c r="D14" s="9">
        <v>317.7</v>
      </c>
      <c r="E14" s="9">
        <f t="shared" ref="E14" si="1">ROUND(C14*D14,2)</f>
        <v>3177</v>
      </c>
      <c r="F14" s="30">
        <v>0</v>
      </c>
      <c r="G14" s="27">
        <f t="shared" si="0"/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6">
        <v>3</v>
      </c>
      <c r="B15" s="7" t="s">
        <v>17</v>
      </c>
      <c r="C15" s="8">
        <v>20</v>
      </c>
      <c r="D15" s="9">
        <v>474.17</v>
      </c>
      <c r="E15" s="9">
        <f t="shared" ref="E15:E58" si="2">ROUND(C15*D15,2)</f>
        <v>9483.4</v>
      </c>
      <c r="F15" s="30">
        <v>0</v>
      </c>
      <c r="G15" s="27">
        <f t="shared" ref="G15:G58" si="3">IF(F15&gt;D15,F15/0,ROUND(C15*F15,2))</f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6">
        <v>4</v>
      </c>
      <c r="B16" s="7" t="s">
        <v>18</v>
      </c>
      <c r="C16" s="8">
        <v>5</v>
      </c>
      <c r="D16" s="9">
        <v>241.57</v>
      </c>
      <c r="E16" s="9">
        <f t="shared" si="2"/>
        <v>1207.8499999999999</v>
      </c>
      <c r="F16" s="30">
        <v>0</v>
      </c>
      <c r="G16" s="27">
        <f t="shared" si="3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6">
        <v>5</v>
      </c>
      <c r="B17" s="7" t="s">
        <v>19</v>
      </c>
      <c r="C17" s="8">
        <v>5</v>
      </c>
      <c r="D17" s="9">
        <v>189.92</v>
      </c>
      <c r="E17" s="9">
        <f t="shared" si="2"/>
        <v>949.6</v>
      </c>
      <c r="F17" s="30">
        <v>0</v>
      </c>
      <c r="G17" s="27">
        <f t="shared" si="3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6">
        <v>6</v>
      </c>
      <c r="B18" s="7" t="s">
        <v>20</v>
      </c>
      <c r="C18" s="8">
        <v>5</v>
      </c>
      <c r="D18" s="9">
        <v>535.75</v>
      </c>
      <c r="E18" s="9">
        <f t="shared" si="2"/>
        <v>2678.75</v>
      </c>
      <c r="F18" s="30">
        <v>0</v>
      </c>
      <c r="G18" s="27">
        <f t="shared" si="3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6">
        <v>7</v>
      </c>
      <c r="B19" s="7" t="s">
        <v>21</v>
      </c>
      <c r="C19" s="8">
        <v>3</v>
      </c>
      <c r="D19" s="9">
        <v>752.59</v>
      </c>
      <c r="E19" s="9">
        <f t="shared" si="2"/>
        <v>2257.77</v>
      </c>
      <c r="F19" s="30">
        <v>0</v>
      </c>
      <c r="G19" s="27">
        <f t="shared" si="3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>
        <v>8</v>
      </c>
      <c r="B20" s="7" t="s">
        <v>22</v>
      </c>
      <c r="C20" s="8">
        <v>3</v>
      </c>
      <c r="D20" s="9">
        <v>331.25</v>
      </c>
      <c r="E20" s="9">
        <f t="shared" si="2"/>
        <v>993.75</v>
      </c>
      <c r="F20" s="30">
        <v>0</v>
      </c>
      <c r="G20" s="27">
        <f t="shared" si="3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6">
        <v>9</v>
      </c>
      <c r="B21" s="7" t="s">
        <v>23</v>
      </c>
      <c r="C21" s="8">
        <v>10</v>
      </c>
      <c r="D21" s="9">
        <v>173.69</v>
      </c>
      <c r="E21" s="9">
        <f t="shared" si="2"/>
        <v>1736.9</v>
      </c>
      <c r="F21" s="30">
        <v>0</v>
      </c>
      <c r="G21" s="27">
        <f t="shared" si="3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6">
        <v>10</v>
      </c>
      <c r="B22" s="7" t="s">
        <v>24</v>
      </c>
      <c r="C22" s="8">
        <v>10</v>
      </c>
      <c r="D22" s="9">
        <v>173.69</v>
      </c>
      <c r="E22" s="9">
        <f t="shared" si="2"/>
        <v>1736.9</v>
      </c>
      <c r="F22" s="30">
        <v>0</v>
      </c>
      <c r="G22" s="27">
        <f t="shared" si="3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6">
        <v>11</v>
      </c>
      <c r="B23" s="7" t="s">
        <v>25</v>
      </c>
      <c r="C23" s="8">
        <v>5</v>
      </c>
      <c r="D23" s="9">
        <v>328.78</v>
      </c>
      <c r="E23" s="9">
        <f t="shared" si="2"/>
        <v>1643.9</v>
      </c>
      <c r="F23" s="30">
        <v>0</v>
      </c>
      <c r="G23" s="27">
        <f t="shared" si="3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6">
        <v>12</v>
      </c>
      <c r="B24" s="7" t="s">
        <v>26</v>
      </c>
      <c r="C24" s="8">
        <v>5</v>
      </c>
      <c r="D24" s="9">
        <v>357.12</v>
      </c>
      <c r="E24" s="9">
        <f t="shared" si="2"/>
        <v>1785.6</v>
      </c>
      <c r="F24" s="30">
        <v>0</v>
      </c>
      <c r="G24" s="27">
        <f t="shared" si="3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6">
        <v>13</v>
      </c>
      <c r="B25" s="7" t="s">
        <v>27</v>
      </c>
      <c r="C25" s="8">
        <v>5</v>
      </c>
      <c r="D25" s="9">
        <v>583.45000000000005</v>
      </c>
      <c r="E25" s="9">
        <f t="shared" si="2"/>
        <v>2917.25</v>
      </c>
      <c r="F25" s="30">
        <v>0</v>
      </c>
      <c r="G25" s="27">
        <f t="shared" si="3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6">
        <v>14</v>
      </c>
      <c r="B26" s="7" t="s">
        <v>28</v>
      </c>
      <c r="C26" s="8">
        <v>15</v>
      </c>
      <c r="D26" s="9">
        <v>597.49</v>
      </c>
      <c r="E26" s="9">
        <f t="shared" si="2"/>
        <v>8962.35</v>
      </c>
      <c r="F26" s="59">
        <v>0</v>
      </c>
      <c r="G26" s="60">
        <f t="shared" si="3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5"/>
      <c r="B27" s="14" t="s">
        <v>29</v>
      </c>
      <c r="C27" s="6"/>
      <c r="D27" s="6"/>
      <c r="E27" s="6"/>
      <c r="F27" s="6"/>
      <c r="G27" s="32"/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6">
        <v>15</v>
      </c>
      <c r="B28" s="7" t="s">
        <v>15</v>
      </c>
      <c r="C28" s="8">
        <v>5</v>
      </c>
      <c r="D28" s="9">
        <v>706.75</v>
      </c>
      <c r="E28" s="9">
        <f t="shared" si="2"/>
        <v>3533.75</v>
      </c>
      <c r="F28" s="30">
        <v>0</v>
      </c>
      <c r="G28" s="27">
        <f t="shared" si="3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6">
        <v>16</v>
      </c>
      <c r="B29" s="7" t="s">
        <v>16</v>
      </c>
      <c r="C29" s="8">
        <v>5</v>
      </c>
      <c r="D29" s="9">
        <v>347.8</v>
      </c>
      <c r="E29" s="9">
        <f t="shared" si="2"/>
        <v>1739</v>
      </c>
      <c r="F29" s="30">
        <v>0</v>
      </c>
      <c r="G29" s="27">
        <f t="shared" si="3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6">
        <v>17</v>
      </c>
      <c r="B30" s="7" t="s">
        <v>17</v>
      </c>
      <c r="C30" s="8">
        <v>10</v>
      </c>
      <c r="D30" s="9">
        <v>521.79999999999995</v>
      </c>
      <c r="E30" s="9">
        <f t="shared" si="2"/>
        <v>5218</v>
      </c>
      <c r="F30" s="30">
        <v>0</v>
      </c>
      <c r="G30" s="27">
        <f t="shared" si="3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6">
        <v>18</v>
      </c>
      <c r="B31" s="7" t="s">
        <v>18</v>
      </c>
      <c r="C31" s="8">
        <v>5</v>
      </c>
      <c r="D31" s="9">
        <v>263.14</v>
      </c>
      <c r="E31" s="9">
        <f t="shared" si="2"/>
        <v>1315.7</v>
      </c>
      <c r="F31" s="30">
        <v>0</v>
      </c>
      <c r="G31" s="27">
        <f t="shared" si="3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6">
        <v>19</v>
      </c>
      <c r="B32" s="7" t="s">
        <v>19</v>
      </c>
      <c r="C32" s="8">
        <v>5</v>
      </c>
      <c r="D32" s="9">
        <v>205.71</v>
      </c>
      <c r="E32" s="9">
        <f t="shared" si="2"/>
        <v>1028.55</v>
      </c>
      <c r="F32" s="30">
        <v>0</v>
      </c>
      <c r="G32" s="27">
        <f t="shared" si="3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6">
        <v>20</v>
      </c>
      <c r="B33" s="7" t="s">
        <v>20</v>
      </c>
      <c r="C33" s="8">
        <v>2</v>
      </c>
      <c r="D33" s="9">
        <v>590.28</v>
      </c>
      <c r="E33" s="9">
        <f t="shared" si="2"/>
        <v>1180.56</v>
      </c>
      <c r="F33" s="30">
        <v>0</v>
      </c>
      <c r="G33" s="27">
        <f t="shared" si="3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6">
        <v>21</v>
      </c>
      <c r="B34" s="7" t="s">
        <v>21</v>
      </c>
      <c r="C34" s="8">
        <v>1</v>
      </c>
      <c r="D34" s="9">
        <v>831.45</v>
      </c>
      <c r="E34" s="9">
        <f t="shared" si="2"/>
        <v>831.45</v>
      </c>
      <c r="F34" s="30">
        <v>0</v>
      </c>
      <c r="G34" s="27">
        <f t="shared" si="3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6">
        <v>22</v>
      </c>
      <c r="B35" s="7" t="s">
        <v>22</v>
      </c>
      <c r="C35" s="8">
        <v>1</v>
      </c>
      <c r="D35" s="9">
        <v>362.86</v>
      </c>
      <c r="E35" s="9">
        <f t="shared" si="2"/>
        <v>362.86</v>
      </c>
      <c r="F35" s="30">
        <v>0</v>
      </c>
      <c r="G35" s="27">
        <f t="shared" si="3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6">
        <v>23</v>
      </c>
      <c r="B36" s="7" t="s">
        <v>23</v>
      </c>
      <c r="C36" s="8">
        <v>10</v>
      </c>
      <c r="D36" s="9">
        <v>191.75</v>
      </c>
      <c r="E36" s="9">
        <f t="shared" si="2"/>
        <v>1917.5</v>
      </c>
      <c r="F36" s="30">
        <v>0</v>
      </c>
      <c r="G36" s="27">
        <f t="shared" si="3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6">
        <v>24</v>
      </c>
      <c r="B37" s="7" t="s">
        <v>24</v>
      </c>
      <c r="C37" s="8">
        <v>10</v>
      </c>
      <c r="D37" s="9">
        <v>191.75</v>
      </c>
      <c r="E37" s="9">
        <f t="shared" si="2"/>
        <v>1917.5</v>
      </c>
      <c r="F37" s="30">
        <v>0</v>
      </c>
      <c r="G37" s="27">
        <f t="shared" si="3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6">
        <v>25</v>
      </c>
      <c r="B38" s="7" t="s">
        <v>25</v>
      </c>
      <c r="C38" s="8">
        <v>4</v>
      </c>
      <c r="D38" s="9">
        <v>360.11</v>
      </c>
      <c r="E38" s="9">
        <f t="shared" si="2"/>
        <v>1440.44</v>
      </c>
      <c r="F38" s="30">
        <v>0</v>
      </c>
      <c r="G38" s="27">
        <f t="shared" si="3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6">
        <v>26</v>
      </c>
      <c r="B39" s="7" t="s">
        <v>26</v>
      </c>
      <c r="C39" s="8">
        <v>4</v>
      </c>
      <c r="D39" s="9">
        <v>391.63</v>
      </c>
      <c r="E39" s="9">
        <f t="shared" si="2"/>
        <v>1566.52</v>
      </c>
      <c r="F39" s="30">
        <v>0</v>
      </c>
      <c r="G39" s="27">
        <f t="shared" si="3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6">
        <v>27</v>
      </c>
      <c r="B40" s="7" t="s">
        <v>27</v>
      </c>
      <c r="C40" s="8">
        <v>4</v>
      </c>
      <c r="D40" s="9">
        <v>583.45000000000005</v>
      </c>
      <c r="E40" s="9">
        <f t="shared" si="2"/>
        <v>2333.8000000000002</v>
      </c>
      <c r="F40" s="30">
        <v>0</v>
      </c>
      <c r="G40" s="27">
        <f t="shared" si="3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6">
        <v>28</v>
      </c>
      <c r="B41" s="7" t="s">
        <v>28</v>
      </c>
      <c r="C41" s="8">
        <v>5</v>
      </c>
      <c r="D41" s="9">
        <v>643.08000000000004</v>
      </c>
      <c r="E41" s="9">
        <f t="shared" si="2"/>
        <v>3215.4</v>
      </c>
      <c r="F41" s="30">
        <v>0</v>
      </c>
      <c r="G41" s="27">
        <f t="shared" si="3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5"/>
      <c r="B42" s="14" t="s">
        <v>30</v>
      </c>
      <c r="C42" s="6"/>
      <c r="D42" s="6"/>
      <c r="E42" s="6"/>
      <c r="F42" s="6"/>
      <c r="G42" s="32"/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6">
        <v>29</v>
      </c>
      <c r="B43" s="7" t="s">
        <v>15</v>
      </c>
      <c r="C43" s="8">
        <v>5</v>
      </c>
      <c r="D43" s="9">
        <v>686.87</v>
      </c>
      <c r="E43" s="9">
        <f t="shared" si="2"/>
        <v>3434.35</v>
      </c>
      <c r="F43" s="30">
        <v>0</v>
      </c>
      <c r="G43" s="27">
        <f t="shared" si="3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6">
        <v>30</v>
      </c>
      <c r="B44" s="7" t="s">
        <v>16</v>
      </c>
      <c r="C44" s="8">
        <v>5</v>
      </c>
      <c r="D44" s="9">
        <v>338.76</v>
      </c>
      <c r="E44" s="9">
        <f t="shared" si="2"/>
        <v>1693.8</v>
      </c>
      <c r="F44" s="30">
        <v>0</v>
      </c>
      <c r="G44" s="27">
        <f t="shared" si="3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6">
        <v>31</v>
      </c>
      <c r="B45" s="7" t="s">
        <v>17</v>
      </c>
      <c r="C45" s="8">
        <v>10</v>
      </c>
      <c r="D45" s="9">
        <v>507.51</v>
      </c>
      <c r="E45" s="9">
        <f t="shared" si="2"/>
        <v>5075.1000000000004</v>
      </c>
      <c r="F45" s="30">
        <v>0</v>
      </c>
      <c r="G45" s="27">
        <f t="shared" si="3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6">
        <v>32</v>
      </c>
      <c r="B46" s="7" t="s">
        <v>18</v>
      </c>
      <c r="C46" s="8">
        <v>5</v>
      </c>
      <c r="D46" s="9">
        <v>256.68</v>
      </c>
      <c r="E46" s="9">
        <f t="shared" si="2"/>
        <v>1283.4000000000001</v>
      </c>
      <c r="F46" s="30">
        <v>0</v>
      </c>
      <c r="G46" s="27">
        <f t="shared" si="3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6">
        <v>33</v>
      </c>
      <c r="B47" s="7" t="s">
        <v>19</v>
      </c>
      <c r="C47" s="8">
        <v>5</v>
      </c>
      <c r="D47" s="9">
        <v>200.98</v>
      </c>
      <c r="E47" s="9">
        <f t="shared" si="2"/>
        <v>1004.9</v>
      </c>
      <c r="F47" s="30">
        <v>0</v>
      </c>
      <c r="G47" s="27">
        <f t="shared" si="3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6">
        <v>34</v>
      </c>
      <c r="B48" s="7" t="s">
        <v>20</v>
      </c>
      <c r="C48" s="8">
        <v>2</v>
      </c>
      <c r="D48" s="9">
        <v>573.94000000000005</v>
      </c>
      <c r="E48" s="9">
        <f t="shared" si="2"/>
        <v>1147.8800000000001</v>
      </c>
      <c r="F48" s="30">
        <v>0</v>
      </c>
      <c r="G48" s="27">
        <f t="shared" si="3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6">
        <v>35</v>
      </c>
      <c r="B49" s="7" t="s">
        <v>21</v>
      </c>
      <c r="C49" s="8">
        <v>1</v>
      </c>
      <c r="D49" s="9">
        <v>807.77</v>
      </c>
      <c r="E49" s="9">
        <f t="shared" si="2"/>
        <v>807.77</v>
      </c>
      <c r="F49" s="30">
        <v>0</v>
      </c>
      <c r="G49" s="27">
        <f t="shared" si="3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6">
        <v>36</v>
      </c>
      <c r="B50" s="7" t="s">
        <v>22</v>
      </c>
      <c r="C50" s="8">
        <v>1</v>
      </c>
      <c r="D50" s="9">
        <v>353.39</v>
      </c>
      <c r="E50" s="9">
        <f t="shared" si="2"/>
        <v>353.39</v>
      </c>
      <c r="F50" s="30">
        <v>0</v>
      </c>
      <c r="G50" s="27">
        <f t="shared" si="3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6">
        <v>37</v>
      </c>
      <c r="B51" s="7" t="s">
        <v>23</v>
      </c>
      <c r="C51" s="8">
        <v>10</v>
      </c>
      <c r="D51" s="9">
        <v>186.34</v>
      </c>
      <c r="E51" s="9">
        <f t="shared" si="2"/>
        <v>1863.4</v>
      </c>
      <c r="F51" s="30">
        <v>0</v>
      </c>
      <c r="G51" s="27">
        <f t="shared" si="3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6">
        <v>38</v>
      </c>
      <c r="B52" s="7" t="s">
        <v>24</v>
      </c>
      <c r="C52" s="8">
        <v>10</v>
      </c>
      <c r="D52" s="9">
        <v>186.34</v>
      </c>
      <c r="E52" s="9">
        <f t="shared" si="2"/>
        <v>1863.4</v>
      </c>
      <c r="F52" s="30">
        <v>0</v>
      </c>
      <c r="G52" s="27">
        <f t="shared" si="3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6">
        <v>39</v>
      </c>
      <c r="B53" s="7" t="s">
        <v>25</v>
      </c>
      <c r="C53" s="8">
        <v>3</v>
      </c>
      <c r="D53" s="9">
        <v>350.71</v>
      </c>
      <c r="E53" s="9">
        <f t="shared" si="2"/>
        <v>1052.1300000000001</v>
      </c>
      <c r="F53" s="30">
        <v>0</v>
      </c>
      <c r="G53" s="27">
        <f t="shared" si="3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6">
        <v>40</v>
      </c>
      <c r="B54" s="7" t="s">
        <v>26</v>
      </c>
      <c r="C54" s="8">
        <v>3</v>
      </c>
      <c r="D54" s="9">
        <v>381.28</v>
      </c>
      <c r="E54" s="9">
        <f t="shared" si="2"/>
        <v>1143.8399999999999</v>
      </c>
      <c r="F54" s="30">
        <v>0</v>
      </c>
      <c r="G54" s="27">
        <f t="shared" si="3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6">
        <v>41</v>
      </c>
      <c r="B55" s="7" t="s">
        <v>27</v>
      </c>
      <c r="C55" s="8">
        <v>3</v>
      </c>
      <c r="D55" s="9">
        <v>567.29</v>
      </c>
      <c r="E55" s="9">
        <f t="shared" si="2"/>
        <v>1701.87</v>
      </c>
      <c r="F55" s="30">
        <v>0</v>
      </c>
      <c r="G55" s="27">
        <f t="shared" si="3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6">
        <v>42</v>
      </c>
      <c r="B56" s="7" t="s">
        <v>28</v>
      </c>
      <c r="C56" s="8">
        <v>5</v>
      </c>
      <c r="D56" s="9">
        <v>609.79999999999995</v>
      </c>
      <c r="E56" s="9">
        <f t="shared" si="2"/>
        <v>3049</v>
      </c>
      <c r="F56" s="30">
        <v>0</v>
      </c>
      <c r="G56" s="27">
        <f t="shared" si="3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5"/>
      <c r="B57" s="14" t="s">
        <v>31</v>
      </c>
      <c r="C57" s="6"/>
      <c r="D57" s="6"/>
      <c r="E57" s="6"/>
      <c r="F57" s="6"/>
      <c r="G57" s="32"/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6">
        <v>43</v>
      </c>
      <c r="B58" s="7" t="s">
        <v>32</v>
      </c>
      <c r="C58" s="8">
        <v>1</v>
      </c>
      <c r="D58" s="9">
        <v>20000</v>
      </c>
      <c r="E58" s="9">
        <f t="shared" si="2"/>
        <v>20000</v>
      </c>
      <c r="F58" s="9">
        <v>20000</v>
      </c>
      <c r="G58" s="27">
        <f t="shared" si="3"/>
        <v>20000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9.5" customHeight="1" x14ac:dyDescent="0.3">
      <c r="A59" s="15"/>
      <c r="B59" s="15"/>
      <c r="C59" s="15"/>
      <c r="D59" s="16"/>
      <c r="E59" s="10">
        <f>SUM(E12:E58)</f>
        <v>119010.98</v>
      </c>
      <c r="F59" s="17"/>
      <c r="G59" s="11">
        <f>IF(SUM(G12:G58)=20000,0,SUM(G12:G58))</f>
        <v>0</v>
      </c>
      <c r="H59" s="1"/>
      <c r="I59" s="1"/>
      <c r="J59" s="1"/>
      <c r="K59" s="1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thickBot="1" x14ac:dyDescent="0.35">
      <c r="A60" s="13"/>
      <c r="B60" s="13"/>
      <c r="C60" s="13"/>
      <c r="D60" s="13"/>
      <c r="E60" s="13"/>
      <c r="F60" s="13"/>
      <c r="G60" s="1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thickBot="1" x14ac:dyDescent="0.35">
      <c r="A61" s="40" t="s">
        <v>11</v>
      </c>
      <c r="B61" s="41"/>
      <c r="C61" s="41"/>
      <c r="D61" s="41"/>
      <c r="E61" s="38"/>
      <c r="F61" s="42">
        <f>IF(G59&lt;=119010.98,G59,"ERROR: Límite superado")</f>
        <v>0</v>
      </c>
      <c r="G61" s="4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6" customHeight="1" x14ac:dyDescent="0.3">
      <c r="A62" s="36" t="s">
        <v>33</v>
      </c>
      <c r="B62" s="36"/>
      <c r="C62" s="36"/>
      <c r="D62" s="36"/>
      <c r="E62" s="36"/>
      <c r="F62" s="36"/>
      <c r="G62" s="3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</sheetData>
  <sheetProtection password="C88F" sheet="1" objects="1" scenarios="1"/>
  <mergeCells count="10">
    <mergeCell ref="A1:G1"/>
    <mergeCell ref="A62:F62"/>
    <mergeCell ref="A8:B9"/>
    <mergeCell ref="A61:E61"/>
    <mergeCell ref="F61:G6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4" fitToHeight="5" orientation="portrait" r:id="rId1"/>
  <headerFooter>
    <oddHeader>&amp;L&amp;G</oddHeader>
    <oddFooter>&amp;C&amp;P de&amp;R&amp;G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2024-06-11T13:44:18Z</cp:lastPrinted>
  <dcterms:created xsi:type="dcterms:W3CDTF">2019-12-12T10:58:27Z</dcterms:created>
  <dcterms:modified xsi:type="dcterms:W3CDTF">2024-06-11T13:48:00Z</dcterms:modified>
</cp:coreProperties>
</file>