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016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E13" i="1" l="1"/>
  <c r="G13" i="1"/>
  <c r="E14" i="1"/>
  <c r="G14" i="1"/>
  <c r="E15" i="1"/>
  <c r="G15" i="1"/>
  <c r="E16" i="1"/>
  <c r="G16" i="1"/>
  <c r="E17" i="1"/>
  <c r="G17" i="1"/>
  <c r="E18" i="1"/>
  <c r="G18" i="1"/>
  <c r="E19" i="1"/>
  <c r="G19" i="1"/>
  <c r="E20" i="1"/>
  <c r="G20" i="1"/>
  <c r="E21" i="1"/>
  <c r="G21" i="1"/>
  <c r="E22" i="1"/>
  <c r="G22" i="1"/>
  <c r="E23" i="1"/>
  <c r="G23" i="1"/>
  <c r="E24" i="1"/>
  <c r="G24" i="1"/>
  <c r="E25" i="1"/>
  <c r="G25" i="1"/>
  <c r="E26" i="1"/>
  <c r="G26" i="1"/>
  <c r="E27" i="1"/>
  <c r="G27" i="1"/>
  <c r="E28" i="1"/>
  <c r="G28" i="1"/>
  <c r="E29" i="1"/>
  <c r="G29" i="1"/>
  <c r="E30" i="1"/>
  <c r="G30" i="1"/>
  <c r="E31" i="1"/>
  <c r="G31" i="1"/>
  <c r="E32" i="1"/>
  <c r="G32" i="1"/>
  <c r="E33" i="1"/>
  <c r="G33" i="1"/>
  <c r="E34" i="1"/>
  <c r="G34" i="1"/>
  <c r="E35" i="1"/>
  <c r="G35" i="1"/>
  <c r="E36" i="1"/>
  <c r="G36" i="1"/>
  <c r="E37" i="1"/>
  <c r="G37" i="1"/>
  <c r="E38" i="1"/>
  <c r="G38" i="1"/>
  <c r="E39" i="1"/>
  <c r="G39" i="1"/>
  <c r="E40" i="1"/>
  <c r="G40" i="1"/>
  <c r="E41" i="1"/>
  <c r="G41" i="1"/>
  <c r="E42" i="1"/>
  <c r="G42" i="1"/>
  <c r="E43" i="1"/>
  <c r="G43" i="1"/>
  <c r="E44" i="1"/>
  <c r="G44" i="1"/>
  <c r="E45" i="1"/>
  <c r="G45" i="1"/>
  <c r="E46" i="1"/>
  <c r="G46" i="1"/>
  <c r="E47" i="1"/>
  <c r="G47" i="1"/>
  <c r="E48" i="1"/>
  <c r="G48" i="1"/>
  <c r="E49" i="1"/>
  <c r="G49" i="1"/>
  <c r="E50" i="1"/>
  <c r="G50" i="1"/>
  <c r="E51" i="1"/>
  <c r="G51" i="1"/>
  <c r="E52" i="1"/>
  <c r="G52" i="1"/>
  <c r="E53" i="1"/>
  <c r="G53" i="1"/>
  <c r="E54" i="1"/>
  <c r="G54" i="1"/>
  <c r="E55" i="1"/>
  <c r="G55" i="1"/>
  <c r="E56" i="1"/>
  <c r="G56" i="1"/>
  <c r="E57" i="1"/>
  <c r="G57" i="1"/>
  <c r="E58" i="1"/>
  <c r="G58" i="1"/>
  <c r="E59" i="1"/>
  <c r="G59" i="1"/>
  <c r="E61" i="1"/>
  <c r="G61" i="1"/>
  <c r="E62" i="1"/>
  <c r="G62" i="1"/>
  <c r="E63" i="1"/>
  <c r="G63" i="1"/>
  <c r="E64" i="1"/>
  <c r="G64" i="1"/>
  <c r="E65" i="1"/>
  <c r="G65" i="1"/>
  <c r="E66" i="1"/>
  <c r="G66" i="1"/>
  <c r="E67" i="1"/>
  <c r="G67" i="1"/>
  <c r="E68" i="1"/>
  <c r="G68" i="1"/>
  <c r="E69" i="1"/>
  <c r="G69" i="1"/>
  <c r="E70" i="1"/>
  <c r="G70" i="1"/>
  <c r="E71" i="1"/>
  <c r="G71" i="1"/>
  <c r="E72" i="1"/>
  <c r="G72" i="1"/>
  <c r="E73" i="1"/>
  <c r="G73" i="1"/>
  <c r="E74" i="1"/>
  <c r="G74" i="1"/>
  <c r="E76" i="1"/>
  <c r="G76" i="1"/>
  <c r="E77" i="1"/>
  <c r="G77" i="1"/>
  <c r="E78" i="1"/>
  <c r="G78" i="1"/>
  <c r="E79" i="1"/>
  <c r="G79" i="1"/>
  <c r="E80" i="1"/>
  <c r="G80" i="1"/>
  <c r="E81" i="1"/>
  <c r="G81" i="1"/>
  <c r="E82" i="1"/>
  <c r="G82" i="1"/>
  <c r="E83" i="1"/>
  <c r="G83" i="1"/>
  <c r="E84" i="1"/>
  <c r="G84" i="1"/>
  <c r="E85" i="1"/>
  <c r="G85" i="1"/>
  <c r="E86" i="1"/>
  <c r="G86" i="1"/>
  <c r="E87" i="1"/>
  <c r="G87" i="1"/>
  <c r="E88" i="1"/>
  <c r="G88" i="1"/>
  <c r="E89" i="1"/>
  <c r="G89" i="1"/>
  <c r="E90" i="1"/>
  <c r="G90" i="1"/>
  <c r="E91" i="1"/>
  <c r="G91" i="1"/>
  <c r="E92" i="1"/>
  <c r="G92" i="1"/>
  <c r="E93" i="1"/>
  <c r="G93" i="1"/>
  <c r="E94" i="1"/>
  <c r="G94" i="1"/>
  <c r="E95" i="1"/>
  <c r="G95" i="1"/>
  <c r="E96" i="1"/>
  <c r="G96" i="1"/>
  <c r="E97" i="1"/>
  <c r="G97" i="1"/>
  <c r="E98" i="1"/>
  <c r="G98" i="1"/>
  <c r="E99" i="1"/>
  <c r="G99" i="1"/>
  <c r="E100" i="1"/>
  <c r="G100" i="1"/>
  <c r="E101" i="1"/>
  <c r="G101" i="1"/>
  <c r="E102" i="1"/>
  <c r="G102" i="1"/>
  <c r="E103" i="1"/>
  <c r="G103" i="1"/>
  <c r="E104" i="1"/>
  <c r="G104" i="1"/>
  <c r="E105" i="1"/>
  <c r="G105" i="1"/>
  <c r="E106" i="1"/>
  <c r="G106" i="1"/>
  <c r="E107" i="1"/>
  <c r="G107" i="1"/>
  <c r="E108" i="1"/>
  <c r="G108" i="1"/>
  <c r="E109" i="1"/>
  <c r="G109" i="1"/>
  <c r="E110" i="1"/>
  <c r="G110" i="1"/>
  <c r="E111" i="1"/>
  <c r="G111" i="1"/>
  <c r="E112" i="1"/>
  <c r="G112" i="1"/>
  <c r="E113" i="1"/>
  <c r="G113" i="1"/>
  <c r="E114" i="1"/>
  <c r="G114" i="1"/>
  <c r="E115" i="1"/>
  <c r="G115" i="1"/>
  <c r="E116" i="1"/>
  <c r="G116" i="1"/>
  <c r="E117" i="1"/>
  <c r="G117" i="1"/>
  <c r="E118" i="1"/>
  <c r="G118" i="1"/>
  <c r="E119" i="1"/>
  <c r="G119" i="1"/>
  <c r="E120" i="1"/>
  <c r="G120" i="1"/>
  <c r="E121" i="1"/>
  <c r="G121" i="1"/>
  <c r="E122" i="1"/>
  <c r="G122" i="1"/>
  <c r="E123" i="1"/>
  <c r="G123" i="1"/>
  <c r="E124" i="1"/>
  <c r="G124" i="1"/>
  <c r="E125" i="1"/>
  <c r="G125" i="1"/>
  <c r="E126" i="1"/>
  <c r="G126" i="1"/>
  <c r="E128" i="1"/>
  <c r="G128" i="1"/>
  <c r="E129" i="1"/>
  <c r="G129" i="1"/>
  <c r="E130" i="1"/>
  <c r="G130" i="1"/>
  <c r="E131" i="1"/>
  <c r="G131" i="1"/>
  <c r="E132" i="1"/>
  <c r="G132" i="1"/>
  <c r="E133" i="1"/>
  <c r="G133" i="1"/>
  <c r="E134" i="1"/>
  <c r="G134" i="1"/>
  <c r="E135" i="1"/>
  <c r="G135" i="1"/>
  <c r="E136" i="1"/>
  <c r="G136" i="1"/>
  <c r="E137" i="1"/>
  <c r="G137" i="1"/>
  <c r="E138" i="1"/>
  <c r="G138" i="1"/>
  <c r="E139" i="1"/>
  <c r="G139" i="1"/>
  <c r="E140" i="1"/>
  <c r="G140" i="1"/>
  <c r="E141" i="1"/>
  <c r="G141" i="1"/>
  <c r="E142" i="1"/>
  <c r="G142" i="1"/>
  <c r="E143" i="1"/>
  <c r="G143" i="1"/>
  <c r="E144" i="1"/>
  <c r="G144" i="1"/>
  <c r="E145" i="1"/>
  <c r="G145" i="1"/>
  <c r="E146" i="1"/>
  <c r="G146" i="1"/>
  <c r="E147" i="1"/>
  <c r="G147" i="1"/>
  <c r="E148" i="1"/>
  <c r="G148" i="1"/>
  <c r="E149" i="1"/>
  <c r="G149" i="1"/>
  <c r="E150" i="1"/>
  <c r="G150" i="1"/>
  <c r="E151" i="1"/>
  <c r="G151" i="1"/>
  <c r="E152" i="1"/>
  <c r="G152" i="1"/>
  <c r="E153" i="1"/>
  <c r="G153" i="1"/>
  <c r="E154" i="1"/>
  <c r="G154" i="1"/>
  <c r="E155" i="1"/>
  <c r="G155" i="1"/>
  <c r="E156" i="1"/>
  <c r="G156" i="1"/>
  <c r="E157" i="1"/>
  <c r="G157" i="1"/>
  <c r="E158" i="1"/>
  <c r="G158" i="1"/>
  <c r="E159" i="1"/>
  <c r="G159" i="1"/>
  <c r="E160" i="1"/>
  <c r="G160" i="1"/>
  <c r="E161" i="1"/>
  <c r="G161" i="1"/>
  <c r="E162" i="1"/>
  <c r="G162" i="1"/>
  <c r="E163" i="1"/>
  <c r="G163" i="1"/>
  <c r="E164" i="1"/>
  <c r="G164" i="1"/>
  <c r="E165" i="1"/>
  <c r="G165" i="1"/>
  <c r="E166" i="1"/>
  <c r="G166" i="1"/>
  <c r="E167" i="1"/>
  <c r="G167" i="1"/>
  <c r="E168" i="1"/>
  <c r="G168" i="1"/>
  <c r="E169" i="1"/>
  <c r="G169" i="1"/>
  <c r="E170" i="1"/>
  <c r="G170" i="1"/>
  <c r="E171" i="1"/>
  <c r="G171" i="1"/>
  <c r="E172" i="1"/>
  <c r="G172" i="1"/>
  <c r="E173" i="1"/>
  <c r="G173" i="1"/>
  <c r="E174" i="1"/>
  <c r="G174" i="1"/>
  <c r="E175" i="1"/>
  <c r="G175" i="1"/>
  <c r="E176" i="1"/>
  <c r="G176" i="1"/>
  <c r="E177" i="1"/>
  <c r="G177" i="1"/>
  <c r="E178" i="1"/>
  <c r="G178" i="1"/>
  <c r="E179" i="1"/>
  <c r="G179" i="1"/>
  <c r="E180" i="1"/>
  <c r="G180" i="1"/>
  <c r="E181" i="1"/>
  <c r="G181" i="1"/>
  <c r="E182" i="1"/>
  <c r="G182" i="1"/>
  <c r="E183" i="1"/>
  <c r="G183" i="1"/>
  <c r="E184" i="1"/>
  <c r="G184" i="1"/>
  <c r="E185" i="1"/>
  <c r="G185" i="1"/>
  <c r="E186" i="1"/>
  <c r="G186" i="1"/>
  <c r="E187" i="1"/>
  <c r="G187" i="1"/>
  <c r="E188" i="1"/>
  <c r="G188" i="1"/>
  <c r="E189" i="1"/>
  <c r="G189" i="1"/>
  <c r="E190" i="1"/>
  <c r="G190" i="1"/>
  <c r="E191" i="1"/>
  <c r="G191" i="1"/>
  <c r="E192" i="1"/>
  <c r="G192" i="1"/>
  <c r="E193" i="1"/>
  <c r="G193" i="1"/>
  <c r="E194" i="1"/>
  <c r="G194" i="1"/>
  <c r="E195" i="1"/>
  <c r="G195" i="1"/>
  <c r="E196" i="1"/>
  <c r="G196" i="1"/>
  <c r="E197" i="1"/>
  <c r="G197" i="1"/>
  <c r="E198" i="1"/>
  <c r="G198" i="1"/>
  <c r="E199" i="1"/>
  <c r="G199" i="1"/>
  <c r="E200" i="1"/>
  <c r="G200" i="1"/>
  <c r="E201" i="1"/>
  <c r="G201" i="1"/>
  <c r="E202" i="1"/>
  <c r="G202" i="1"/>
  <c r="E203" i="1"/>
  <c r="G203" i="1"/>
  <c r="E204" i="1"/>
  <c r="G204" i="1"/>
  <c r="E206" i="1"/>
  <c r="G206" i="1"/>
  <c r="E207" i="1"/>
  <c r="G207" i="1"/>
  <c r="E208" i="1"/>
  <c r="G208" i="1"/>
  <c r="E209" i="1"/>
  <c r="G209" i="1"/>
  <c r="E210" i="1"/>
  <c r="G210" i="1"/>
  <c r="E211" i="1"/>
  <c r="G211" i="1"/>
  <c r="E212" i="1"/>
  <c r="G212" i="1"/>
  <c r="E213" i="1"/>
  <c r="G213" i="1"/>
  <c r="E214" i="1"/>
  <c r="G214" i="1"/>
  <c r="E215" i="1"/>
  <c r="G215" i="1"/>
  <c r="E216" i="1"/>
  <c r="G216" i="1"/>
  <c r="E217" i="1"/>
  <c r="G217" i="1"/>
  <c r="E218" i="1"/>
  <c r="G218" i="1"/>
  <c r="E219" i="1"/>
  <c r="G219" i="1"/>
  <c r="E220" i="1"/>
  <c r="G220" i="1"/>
  <c r="E221" i="1"/>
  <c r="G221" i="1"/>
  <c r="E222" i="1"/>
  <c r="G222" i="1"/>
  <c r="E223" i="1"/>
  <c r="G223" i="1"/>
  <c r="E224" i="1"/>
  <c r="G224" i="1"/>
  <c r="E225" i="1"/>
  <c r="G225" i="1"/>
  <c r="E226" i="1"/>
  <c r="G226" i="1"/>
  <c r="E228" i="1"/>
  <c r="G228" i="1"/>
  <c r="E229" i="1"/>
  <c r="G229" i="1"/>
  <c r="E230" i="1"/>
  <c r="G230" i="1"/>
  <c r="E231" i="1"/>
  <c r="G231" i="1"/>
  <c r="E232" i="1"/>
  <c r="G232" i="1"/>
  <c r="E233" i="1"/>
  <c r="G233" i="1"/>
  <c r="E234" i="1"/>
  <c r="G234" i="1"/>
  <c r="E235" i="1"/>
  <c r="G235" i="1"/>
  <c r="E236" i="1"/>
  <c r="G236" i="1"/>
  <c r="E237" i="1"/>
  <c r="G237" i="1"/>
  <c r="E238" i="1"/>
  <c r="G238" i="1"/>
  <c r="E239" i="1"/>
  <c r="G239" i="1"/>
  <c r="E240" i="1"/>
  <c r="G240" i="1"/>
  <c r="E241" i="1"/>
  <c r="G241" i="1"/>
  <c r="E242" i="1"/>
  <c r="G242" i="1"/>
  <c r="E243" i="1"/>
  <c r="G243" i="1"/>
  <c r="E244" i="1"/>
  <c r="G244" i="1"/>
  <c r="E245" i="1"/>
  <c r="G245" i="1"/>
  <c r="E246" i="1"/>
  <c r="G246" i="1"/>
  <c r="E247" i="1"/>
  <c r="G247" i="1"/>
  <c r="E248" i="1"/>
  <c r="G248" i="1"/>
  <c r="E249" i="1"/>
  <c r="G249" i="1"/>
  <c r="E250" i="1"/>
  <c r="G250" i="1"/>
  <c r="E251" i="1"/>
  <c r="G251" i="1"/>
  <c r="E252" i="1"/>
  <c r="G252" i="1"/>
  <c r="E253" i="1"/>
  <c r="G253" i="1"/>
  <c r="E254" i="1"/>
  <c r="G254" i="1"/>
  <c r="E255" i="1"/>
  <c r="G255" i="1"/>
  <c r="E256" i="1"/>
  <c r="G256" i="1"/>
  <c r="E257" i="1"/>
  <c r="G257" i="1"/>
  <c r="E258" i="1"/>
  <c r="G258" i="1"/>
  <c r="E259" i="1"/>
  <c r="G259" i="1"/>
  <c r="E260" i="1"/>
  <c r="G260" i="1"/>
  <c r="E261" i="1"/>
  <c r="G261" i="1"/>
  <c r="E262" i="1"/>
  <c r="G262" i="1"/>
  <c r="E263" i="1"/>
  <c r="G263" i="1"/>
  <c r="E264" i="1"/>
  <c r="G264" i="1"/>
  <c r="E265" i="1"/>
  <c r="G265" i="1"/>
  <c r="E266" i="1"/>
  <c r="G266" i="1"/>
  <c r="E267" i="1"/>
  <c r="G267" i="1"/>
  <c r="E268" i="1"/>
  <c r="G268" i="1"/>
  <c r="E269" i="1"/>
  <c r="G269" i="1"/>
  <c r="E270" i="1"/>
  <c r="G270" i="1"/>
  <c r="E271" i="1"/>
  <c r="G271" i="1"/>
  <c r="E272" i="1"/>
  <c r="G272" i="1"/>
  <c r="E273" i="1"/>
  <c r="G273" i="1"/>
  <c r="E274" i="1"/>
  <c r="G274" i="1"/>
  <c r="E275" i="1"/>
  <c r="G275" i="1"/>
  <c r="E277" i="1"/>
  <c r="G277" i="1"/>
  <c r="E278" i="1"/>
  <c r="G278" i="1"/>
  <c r="E279" i="1"/>
  <c r="G279" i="1"/>
  <c r="E280" i="1"/>
  <c r="G280" i="1"/>
  <c r="E281" i="1"/>
  <c r="G281" i="1"/>
  <c r="E282" i="1"/>
  <c r="G282" i="1"/>
  <c r="E283" i="1"/>
  <c r="G283" i="1"/>
  <c r="E284" i="1"/>
  <c r="G284" i="1"/>
  <c r="E285" i="1"/>
  <c r="G285" i="1"/>
  <c r="E286" i="1"/>
  <c r="G286" i="1"/>
  <c r="E287" i="1"/>
  <c r="G287" i="1"/>
  <c r="E288" i="1"/>
  <c r="G288" i="1"/>
  <c r="E289" i="1"/>
  <c r="G289" i="1"/>
  <c r="E290" i="1"/>
  <c r="G290" i="1"/>
  <c r="E291" i="1"/>
  <c r="G291" i="1"/>
  <c r="E292" i="1"/>
  <c r="G292" i="1"/>
  <c r="E293" i="1"/>
  <c r="G293" i="1"/>
  <c r="E294" i="1"/>
  <c r="G294" i="1"/>
  <c r="E295" i="1"/>
  <c r="G295" i="1"/>
  <c r="E296" i="1"/>
  <c r="G296" i="1"/>
  <c r="E297" i="1"/>
  <c r="G297" i="1"/>
  <c r="E298" i="1"/>
  <c r="G298" i="1"/>
  <c r="E299" i="1"/>
  <c r="G299" i="1"/>
  <c r="E300" i="1"/>
  <c r="G300" i="1"/>
  <c r="E301" i="1"/>
  <c r="G301" i="1"/>
  <c r="E302" i="1"/>
  <c r="G302" i="1"/>
  <c r="E303" i="1"/>
  <c r="G303" i="1"/>
  <c r="E304" i="1"/>
  <c r="G304" i="1"/>
  <c r="E305" i="1"/>
  <c r="G305" i="1"/>
  <c r="E306" i="1"/>
  <c r="G306" i="1"/>
  <c r="E307" i="1"/>
  <c r="G307" i="1"/>
  <c r="E308" i="1"/>
  <c r="G308" i="1"/>
  <c r="E309" i="1"/>
  <c r="G309" i="1"/>
  <c r="E311" i="1"/>
  <c r="G311" i="1"/>
  <c r="E312" i="1"/>
  <c r="G312" i="1"/>
  <c r="E313" i="1"/>
  <c r="G313" i="1"/>
  <c r="E314" i="1"/>
  <c r="G314" i="1"/>
  <c r="E315" i="1"/>
  <c r="G315" i="1"/>
  <c r="E316" i="1"/>
  <c r="G316" i="1"/>
  <c r="E317" i="1"/>
  <c r="G317" i="1"/>
  <c r="E318" i="1"/>
  <c r="G318" i="1"/>
  <c r="E319" i="1"/>
  <c r="G319" i="1"/>
  <c r="E320" i="1"/>
  <c r="G320" i="1"/>
  <c r="E321" i="1"/>
  <c r="G321" i="1"/>
  <c r="E322" i="1"/>
  <c r="G322" i="1"/>
  <c r="E324" i="1"/>
  <c r="G324" i="1"/>
  <c r="E325" i="1"/>
  <c r="G325" i="1"/>
  <c r="E326" i="1"/>
  <c r="G326" i="1"/>
  <c r="E327" i="1"/>
  <c r="G327" i="1"/>
  <c r="E328" i="1"/>
  <c r="G328" i="1"/>
  <c r="E329" i="1"/>
  <c r="G329" i="1"/>
  <c r="E330" i="1"/>
  <c r="G330" i="1"/>
  <c r="E331" i="1"/>
  <c r="G331" i="1"/>
  <c r="E332" i="1"/>
  <c r="G332" i="1"/>
  <c r="E333" i="1"/>
  <c r="G333" i="1"/>
  <c r="E334" i="1"/>
  <c r="G334" i="1"/>
  <c r="E335" i="1"/>
  <c r="G335" i="1"/>
  <c r="E336" i="1"/>
  <c r="G336" i="1"/>
  <c r="E337" i="1"/>
  <c r="G337" i="1"/>
  <c r="E338" i="1"/>
  <c r="G338" i="1"/>
  <c r="E339" i="1"/>
  <c r="G339" i="1"/>
  <c r="E340" i="1"/>
  <c r="G340" i="1"/>
  <c r="E341" i="1"/>
  <c r="G341" i="1"/>
  <c r="E342" i="1"/>
  <c r="G342" i="1"/>
  <c r="G346" i="1" s="1"/>
  <c r="E343" i="1"/>
  <c r="G343" i="1"/>
  <c r="E344" i="1"/>
  <c r="G344" i="1"/>
  <c r="E345" i="1"/>
  <c r="G345" i="1"/>
  <c r="F348" i="1" l="1"/>
  <c r="E346" i="1"/>
</calcChain>
</file>

<file path=xl/sharedStrings.xml><?xml version="1.0" encoding="utf-8"?>
<sst xmlns="http://schemas.openxmlformats.org/spreadsheetml/2006/main" count="673" uniqueCount="673">
  <si>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</si>
  <si>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</si>
  <si>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</si>
  <si>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</si>
  <si>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</si>
  <si>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</si>
  <si>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</si>
  <si>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</si>
  <si>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</si>
  <si>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</si>
  <si>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</si>
  <si>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1.1</t>
  </si>
  <si>
    <t>1.2</t>
  </si>
  <si>
    <t>2.1</t>
  </si>
  <si>
    <t>2.2</t>
  </si>
  <si>
    <t>3.1</t>
  </si>
  <si>
    <t>TOTAL PROPOSICIÓN ECONÓMICA DEL LICITADOR (sin IVA):</t>
  </si>
  <si>
    <t>2.3</t>
  </si>
  <si>
    <t>APARAMENTA</t>
  </si>
  <si>
    <t>Interruptor magnetotermico DPN 1+N - 6 A</t>
  </si>
  <si>
    <t>Interruptor magnetotermico DPN 1+N - 10 A</t>
  </si>
  <si>
    <t>Interruptor magnetotermico DPN 1+N - 16 A</t>
  </si>
  <si>
    <t>Interruptor magnetotermico DPN 1+N - 20 A</t>
  </si>
  <si>
    <t>Interruptor magnetotermico DPN 1+N - 25 A</t>
  </si>
  <si>
    <t>Interruptor magnetotermico DPN 1+N - 32 A</t>
  </si>
  <si>
    <t>Interruptor magnetotermico DPN 1+N - 40 A</t>
  </si>
  <si>
    <t>Interruptor magnetotermico 2P - 6 A</t>
  </si>
  <si>
    <t>Interruptor magnetotermico 2P - 10 A</t>
  </si>
  <si>
    <t>Interruptor magnetotermico 2P - 16 A</t>
  </si>
  <si>
    <t>Interruptor magnetotermico 2P - 20 A</t>
  </si>
  <si>
    <t>Interruptor magnetotermico 2P - 25 A</t>
  </si>
  <si>
    <t>Interruptor magnetotermico 2P - 32 A</t>
  </si>
  <si>
    <t>Interruptor magnetotermico 2P - 40 A</t>
  </si>
  <si>
    <t>Interruptor magnetotermico 2P - 63 A</t>
  </si>
  <si>
    <t>Interruptor magnetotermico 4P - 10 A</t>
  </si>
  <si>
    <t>Interruptor magnetotermico 4P - 16 A</t>
  </si>
  <si>
    <t>Interruptor magnetotermico 4P - 20 A</t>
  </si>
  <si>
    <t>Interruptor magnetotermico 4P - 25 A</t>
  </si>
  <si>
    <t>Interruptor magnetotermico 4P - 32 A</t>
  </si>
  <si>
    <t>Interruptor magnetotermico 4P - 40 A</t>
  </si>
  <si>
    <t>Interruptor magnetotermico 4P - 63 A</t>
  </si>
  <si>
    <t>Interruptor diferencial 2P - 25 A - 300 mA</t>
  </si>
  <si>
    <t>Interruptor diferencial 2P - 25 A - 30 mA</t>
  </si>
  <si>
    <t>Interruptor diferencial 2P - 40 A - 300 mA</t>
  </si>
  <si>
    <t>Interruptor diferencial 2P - 40 A - 30 mA</t>
  </si>
  <si>
    <t>Interruptor diferencial 2P - 63 A - 300 mA</t>
  </si>
  <si>
    <t>Interruptor diferencial 2P - 63 A - 30 mA</t>
  </si>
  <si>
    <t>Interruptor diferencial 4P - 25 A - 30 mA</t>
  </si>
  <si>
    <t>Interruptor diferencial 4P - 25 A - 300 mA</t>
  </si>
  <si>
    <t>Interruptor diferencial 4P - 40 A - 30 mA</t>
  </si>
  <si>
    <t>Interruptor diferencial 4P - 40 A - 300 mA</t>
  </si>
  <si>
    <t>Interruptor diferencial 4P - 63 A - 30 mA</t>
  </si>
  <si>
    <t>Interruptor diferencial 4P - 63 A - 300 mA</t>
  </si>
  <si>
    <t>Contactor 2P- 25 A - NA 230V</t>
  </si>
  <si>
    <t>Contactor 2P- 25 A - NC 230V</t>
  </si>
  <si>
    <t>Contactor 2P- 40 A - NA 230V</t>
  </si>
  <si>
    <t>Contactor 2P- 40 A - NC 230V</t>
  </si>
  <si>
    <t>Contactor 4P- 40 A - NA 230V</t>
  </si>
  <si>
    <t>Contactor 4P- 40 A - NC 230V</t>
  </si>
  <si>
    <t xml:space="preserve">Bloque Contactos auxiliares 1NC                                                 </t>
  </si>
  <si>
    <t xml:space="preserve">Bloque Contactos auxiliares 1NA                      </t>
  </si>
  <si>
    <t>Disyuntor Guardamotor 10-16Amp TRIF.</t>
  </si>
  <si>
    <t>Disyuntor Guardamotor 13-18Amp TRIF.</t>
  </si>
  <si>
    <t>Disyuntor Guardamotor 17-23 Amp TRIF.</t>
  </si>
  <si>
    <t>Interruptor horario esfera diaria 16 A - 1NA 230 V</t>
  </si>
  <si>
    <t>Interruptor horario INCA DUO QRS o similar 230 V</t>
  </si>
  <si>
    <t>ENVOLVENTES</t>
  </si>
  <si>
    <t>Caja Contador MonofásicoPLT01</t>
  </si>
  <si>
    <t>Caja contadorTrifasico         PLT01</t>
  </si>
  <si>
    <t>Minicofret Kaedra o similar. 1 Fila 3 Modulos</t>
  </si>
  <si>
    <t>Minicofret Kaedra o similar. 1 Fila 4 Modulos</t>
  </si>
  <si>
    <t>Minicofret Kaedra o similar. 1 Fila 6 Modulos</t>
  </si>
  <si>
    <t>Minicofret Kaedra o similar. 1 Fila 8 Modulos</t>
  </si>
  <si>
    <t>Minicofret Kaedra o similar. 1 Fila 12 Modulos</t>
  </si>
  <si>
    <t>Cofret Kaedra o similar. 1 Fila 12 Modulos Soporte Bornes</t>
  </si>
  <si>
    <t>Cofret Kaedra o similar. 1 Fila 18 Modulos Soporte Bornes</t>
  </si>
  <si>
    <t>Cofret Kaedra o similar. 2 Filas 24 Modulos</t>
  </si>
  <si>
    <t>Cofret Kaedra o similar. 2 Filas 36 Modulos</t>
  </si>
  <si>
    <t>Cofret Kaedra o similar. 3 Filas 36 Modulos</t>
  </si>
  <si>
    <t>Cofret Kaedra o similar. 3 Filas 54 Modulos</t>
  </si>
  <si>
    <t>Cofret Kaedra o similar. 4 Filas 72 Modulos</t>
  </si>
  <si>
    <t>CAJAS</t>
  </si>
  <si>
    <t>Cajetin Universal</t>
  </si>
  <si>
    <t>Caja Empotrar 100x100 mm</t>
  </si>
  <si>
    <t>Caja Empotrar 160x100 mm</t>
  </si>
  <si>
    <t>Caja Empotar  174x114 mm</t>
  </si>
  <si>
    <t>Caja Empotrar 200x130 mm</t>
  </si>
  <si>
    <t>Caja Empotrar 196x152 mm</t>
  </si>
  <si>
    <t>Caja Empotrar 294x152 mm</t>
  </si>
  <si>
    <t>Caja Empotrar 300x200 mm</t>
  </si>
  <si>
    <t>Caja Empotrar 392x152x70 mm</t>
  </si>
  <si>
    <t>Caja Empotrar 480x160x70 mm</t>
  </si>
  <si>
    <t>Caja Empotrar 516x202x80 mm</t>
  </si>
  <si>
    <t>Caja Pladur 100x100x45 mm</t>
  </si>
  <si>
    <t>Caja Pladur 164x106x45 mm</t>
  </si>
  <si>
    <t>Caja Empotrar  200x130x60 mm</t>
  </si>
  <si>
    <t>Caja Empotrar Pladur 1Mecanismo</t>
  </si>
  <si>
    <t xml:space="preserve">Caja Estanca 100x100x50 mm </t>
  </si>
  <si>
    <t xml:space="preserve">Caja Estanca 150x110x70 mm </t>
  </si>
  <si>
    <t>Caja estanca 160x135x70  mm</t>
  </si>
  <si>
    <t>Caja Estanca 190x140x70 mm</t>
  </si>
  <si>
    <t xml:space="preserve">Caja Estanca 240x190x90 mm </t>
  </si>
  <si>
    <t>Caja Estanca  DIN80</t>
  </si>
  <si>
    <t>Caja Estanca Pared 240x190 mm IP56</t>
  </si>
  <si>
    <t>Caja Estanca Pared 300x220 mm IP56</t>
  </si>
  <si>
    <t>Caja Estanca Pared 150x110 mm IP56</t>
  </si>
  <si>
    <t>Caja estanca Pared 190x140 mm IP56</t>
  </si>
  <si>
    <t>Bornas de Paso 2x6 mm2</t>
  </si>
  <si>
    <t>Bornas de Paso 2x10 mm2</t>
  </si>
  <si>
    <t>Bornas de Paso 2x16 mm2</t>
  </si>
  <si>
    <t>Bornas de Paso 2x25 mm2</t>
  </si>
  <si>
    <t>Bornas de Paso 2x35 mm2</t>
  </si>
  <si>
    <t>Bornes de conexión tipo Sigma 6 mm2</t>
  </si>
  <si>
    <t>Bornes de conexión tipo Sigma 10 mm2</t>
  </si>
  <si>
    <t>Bornes de conexión tipo Sigma 16 mm2</t>
  </si>
  <si>
    <t>Bornes de conexión tipo Sigma 25 mm2</t>
  </si>
  <si>
    <t>Bornes de conexión tipo Sigma 50 mm2</t>
  </si>
  <si>
    <t>Bornes de conexión tipo Sigma 70 mm2</t>
  </si>
  <si>
    <t>Regleta de conexión 2,5 mm2</t>
  </si>
  <si>
    <t>Regleta de conexión 6 mm2</t>
  </si>
  <si>
    <t>Regleta de conexión 10 mm2</t>
  </si>
  <si>
    <t>Regleta de conexión 16 mm2</t>
  </si>
  <si>
    <t>Regleta de conexión 25 mm2</t>
  </si>
  <si>
    <t>Caja contador Monofásico Exterior. PNZ-CPM1-C2_M</t>
  </si>
  <si>
    <t>Caja contador Monofásico Interior</t>
  </si>
  <si>
    <t>Caja contador Monofasico Exterior. PLT01 1T</t>
  </si>
  <si>
    <t>Caja contador Trifasico Exterior. PLT01 1T</t>
  </si>
  <si>
    <t>Caja acometida Monofasica</t>
  </si>
  <si>
    <t>Caja acometida Trifasica</t>
  </si>
  <si>
    <t>Modulo montaje Monofásico</t>
  </si>
  <si>
    <t>Modulo montale Trifásico</t>
  </si>
  <si>
    <t>KG Box Universal Bornes Conexión</t>
  </si>
  <si>
    <t>Cajas de conexión para luminarias Cahors DF 20/0 o similar</t>
  </si>
  <si>
    <t>MECANISMOS</t>
  </si>
  <si>
    <t>Base aérea de PVC tipo schuko 2P+T 16 A. Blanca</t>
  </si>
  <si>
    <t>Base aérea de PVC tipo schuko 2P+T 16 A. Negra</t>
  </si>
  <si>
    <t>Base aérea tipo schuko 2P+T plástico 16 A. Blanca</t>
  </si>
  <si>
    <t>Base aérea Triple PVC Goma Negra</t>
  </si>
  <si>
    <t>Base para empotrar tipo schuko 2P+T 25 A</t>
  </si>
  <si>
    <t>Base Cocina Superf LEGRAND o similar</t>
  </si>
  <si>
    <t>Base de 3 tomas tipo schuko 2P+T 16 A con cable</t>
  </si>
  <si>
    <t>Base de 5 tomas tipo schuko 2P+T 16 A con cable</t>
  </si>
  <si>
    <t>Base Enchufe SOLERA o similar 2 Tomas schuko 2P+T</t>
  </si>
  <si>
    <t>Base Enchufe Multiple SOLERA o similar 5 Tomas schuko 2P+T</t>
  </si>
  <si>
    <t>Clavija Bipolar 10 A</t>
  </si>
  <si>
    <t>Base Enchufe Bipolar 10 A</t>
  </si>
  <si>
    <t>Clavija mural tipo CETAC 2P+T 16 A 230 V</t>
  </si>
  <si>
    <t>Clavija mural tipo CETAC 2P+T 32 A 230 V</t>
  </si>
  <si>
    <t>Clavija mural tipo CETAC 2P+T 63 A 230 V</t>
  </si>
  <si>
    <t>Clavija mural tipo CETAC 3P+N+T 16 A 400 V</t>
  </si>
  <si>
    <t>Clavija mural tipo CETAC 3P+N+T 32 A 400 V</t>
  </si>
  <si>
    <t>Clavija mural tipo CETAC 3P+N+T 63 A 400 V</t>
  </si>
  <si>
    <t>Clavija mural tipo CETAC 3P+N+T 125 A 400 V</t>
  </si>
  <si>
    <t>Clavija aérea tipo CETAC 2P+T 16 A 230 V</t>
  </si>
  <si>
    <t>Clavija aérea tipo CETAC 2P+T 32 A 230 V</t>
  </si>
  <si>
    <t>Clavija aérea tipo CETAC 3P+N+T 63 A 400 V</t>
  </si>
  <si>
    <t>Clavija aérea tipo CETAC 3P+N+T 125 A 400 V</t>
  </si>
  <si>
    <t>Base para empotrar salida recta tipo CETAC 2P+T 16 A 230 V</t>
  </si>
  <si>
    <t>Base para empotrar salida recta tipo CETAC 2P+T 32 A 230 V</t>
  </si>
  <si>
    <t>Base para empotrar salida recta tipo CETAC 3P+T 16 A 400 V</t>
  </si>
  <si>
    <t>Base para empotrar salida recta tipo CETAC 3P+T 32 A 400 V</t>
  </si>
  <si>
    <t>Base para empotrar salida recta tipo CETAC 3P+N+T 16 A 400 V</t>
  </si>
  <si>
    <t>Base para empotrar salida recta tipo CETAC 3P+N+T 32 A 400 V</t>
  </si>
  <si>
    <t>Base para empotrar salida inclinada tipo CETAC 2P+T 16 A 230 V</t>
  </si>
  <si>
    <t>Base para empotrar salida inclinada tipo CETAC 2P+T 32 A 230 V</t>
  </si>
  <si>
    <t>Base para empotrar salida inclinada tipo CETAC 3P+T 16 A 400 V</t>
  </si>
  <si>
    <t>Base para empotrar salida inclinada tipo CETAC 3P+T 32 A 400 V</t>
  </si>
  <si>
    <t>Base para empotrar salida inclinada tipo CETAC 3P+N+T 16 A 400 V</t>
  </si>
  <si>
    <t>Base para empotrar salida inclinada tipo CETAC 3P+N+T 32 A 400 V</t>
  </si>
  <si>
    <t>Base para empotrar salida inclinada tipo CETAC 3P+N+T 63 A 400 V</t>
  </si>
  <si>
    <t>Base para empotrar salida inclinada tipo CETAC 3P+N+T 125 A 400 V</t>
  </si>
  <si>
    <t>Interruptor unipolar marca SIMON 73101-39 o similar</t>
  </si>
  <si>
    <t>Interruptor unipolar marca SIMON 75101-39 o similar</t>
  </si>
  <si>
    <t>Interruptor Doble marca SIMON 75398-39 o similar</t>
  </si>
  <si>
    <t>Interruptor unipolar Lum Incorporado marca SIMON 75104-39 o similar</t>
  </si>
  <si>
    <t>Conmutador marca SIMON 73201-39 o similar</t>
  </si>
  <si>
    <t>Conmutador marca SIMON 75201-39 o similar</t>
  </si>
  <si>
    <t>Conmutador de cruce marca SIMON 73251-39 o similar</t>
  </si>
  <si>
    <t>Conmutador de cruce marca SIMON 75271-39 o similar</t>
  </si>
  <si>
    <t>Conmutador Doble marca SIMON 75397-39 o similar</t>
  </si>
  <si>
    <t>Pulsador marca SIMON 73150-39 o similar</t>
  </si>
  <si>
    <t>Pulsador marca SIMON 75150-39 o similar</t>
  </si>
  <si>
    <t>Base enchufe marca SIMON 75431-39 o similar 16 A</t>
  </si>
  <si>
    <t>Base enchufe schuko tt lateral</t>
  </si>
  <si>
    <t>Toma Telefonica marca SIMON rj11  75480-30 o similar</t>
  </si>
  <si>
    <t>Toma Telefonica marca SIMON Rj12 75481-30 o similar</t>
  </si>
  <si>
    <t>Toma R-TV  marca SIMON 75486-39 o similar</t>
  </si>
  <si>
    <t>Toma R-TV  marca SIMON 75487-39 o similar intermedia</t>
  </si>
  <si>
    <t>Toma R-TV  marca SIMON 75488-39 o similar final</t>
  </si>
  <si>
    <t>Tecla Interruptor marca SIMON 73010-30 o similar</t>
  </si>
  <si>
    <t>Tecla Interruptor marca SIMON 75010-30 o similar</t>
  </si>
  <si>
    <t>Tecla doble marca SIMON 75026-30 o similar</t>
  </si>
  <si>
    <t>Tecla Pulsador marca SIMON 75017-30 o similar</t>
  </si>
  <si>
    <t>Tecla Pulsador marca SIMON 75018-30 o similar</t>
  </si>
  <si>
    <t>Tecla con Visor marca SIMON 75011-30 o similar</t>
  </si>
  <si>
    <t>Tapa Enchufe marca SIMON 75040-60 o similar</t>
  </si>
  <si>
    <t>Tapa Enchufe marca SIMON 73041-30 o similar</t>
  </si>
  <si>
    <t>Tapa Enchufe Salida lateral TT</t>
  </si>
  <si>
    <t>Tapa Telefono marca SIMON 75062-30 o similar</t>
  </si>
  <si>
    <t>Tapa R-TV marca SIMON 75053-30 o similar</t>
  </si>
  <si>
    <t>Zocalo de superficie para 1 elemento marca SIMON 73750-30 o similar</t>
  </si>
  <si>
    <t>Zocalo de superficie para 2 elementos marca SIMON 73750-30 o similar</t>
  </si>
  <si>
    <t>Zocalo de superficie para 3 elementos marca SIMON 73750-30 o similar</t>
  </si>
  <si>
    <t>Piezas Intermedias marca SIMON 73900-39 o similar</t>
  </si>
  <si>
    <t>Marco para 1 elemento marca SIMON 73610-30 o similar</t>
  </si>
  <si>
    <t>Marco para 2 elementos marca SIMON 73610-30 o similar</t>
  </si>
  <si>
    <t>Marco para 3 elementos marca SIMON 73610-30 o similar</t>
  </si>
  <si>
    <t>Pieza Intermedia marca SIMON 75900-39 o similar</t>
  </si>
  <si>
    <t>Marco para 1 elemento marca SIMON  75610-30 o similar</t>
  </si>
  <si>
    <t>Marco para 2 elementos marca SIMON  75610-30 o similar</t>
  </si>
  <si>
    <t>Marco para 3 elementos marca SIMON  75610-30 o similar</t>
  </si>
  <si>
    <t>LUMINARIAS</t>
  </si>
  <si>
    <t>Luminaria de emergencia marca Legrand ref 661/613 o similar 350 Lm</t>
  </si>
  <si>
    <t>Marco para luminaria de emergencia marca Legrand ref 661720 o similar</t>
  </si>
  <si>
    <t>Luminaria marca Simon BR-7 Ref 50-85376 o similar</t>
  </si>
  <si>
    <t>Proyector marca IEP PR-22 70297 o similar</t>
  </si>
  <si>
    <t>Proyector Led Slim 20 W IP65</t>
  </si>
  <si>
    <t>Proyector Led Slim 20 W IP65 Sensor mov</t>
  </si>
  <si>
    <t>Proyector Led Slim 50 W IP65</t>
  </si>
  <si>
    <t>Proyector Led Slim 100 W IP65</t>
  </si>
  <si>
    <t>Proyector Led Slim 150 W IP65</t>
  </si>
  <si>
    <t>Lampara marca OSRAM Pharatom Classic Mate E-27 o similar 9 W=60 W</t>
  </si>
  <si>
    <t>Lampara marca OSRAM Pharatom Classic Mate E-27 o similar  10,5 W=75 W</t>
  </si>
  <si>
    <t>Lampara marca OSRAM Pharatom Classic Mate E-27 o similar  13 W=100 W</t>
  </si>
  <si>
    <t>Lampara marca OSRAM Pharatom Par16 GU-10 o similar 7,2 W=80 W</t>
  </si>
  <si>
    <t>Lampara marca OSRAM Pharatom Par16 GU-5,3 o similar 4,5 W=35 W</t>
  </si>
  <si>
    <t>Lampara marca OSRAM Pharaton E-14 o similar 5,5 W= 40 W</t>
  </si>
  <si>
    <t>Lampara marca OSRAM Pharaton E-14 o similar 6 W=40 W</t>
  </si>
  <si>
    <t>Fluorescente Led T-8 16,2W 6500K 120 cm</t>
  </si>
  <si>
    <t>Flurescente 7,6W 6500K 60cm</t>
  </si>
  <si>
    <t xml:space="preserve">Transformador Electrónico marca HALOTRONIC OSRAM o similar 230/12Vac 20-70 W </t>
  </si>
  <si>
    <t>Transformador Electrónico marca HALOTRONIC OSRAM o similar 230/12Vac 35-105 W</t>
  </si>
  <si>
    <t>Transformador Electrónico marca HALOTRONIC OSRAM o similar 230/12Vac 50-150 W</t>
  </si>
  <si>
    <t>TERMINALES DE CONEXIÓN</t>
  </si>
  <si>
    <t>Terminal cobre cable 1,5mm fijación 6mm</t>
  </si>
  <si>
    <t>Terminal cobre cable 2,5mm fijación 6mm</t>
  </si>
  <si>
    <t>Terminal cobre cable 4mm fijación 6mm</t>
  </si>
  <si>
    <t>Terminal cobre cable 4mm fijación 8mm</t>
  </si>
  <si>
    <t>Terminal cobre cable 6mm fijación 6mm</t>
  </si>
  <si>
    <t>Terminal cobre cable 6mm fijación 8mm</t>
  </si>
  <si>
    <t>Terminal cobre cable 10mm fijación 6mm</t>
  </si>
  <si>
    <t>Terminal cobre cable 10mm fijación 8mm</t>
  </si>
  <si>
    <t>Terminal cobre cable 10mm fijación 10mm</t>
  </si>
  <si>
    <t>Terminal cobre cable 16mm fijación 6mm</t>
  </si>
  <si>
    <t>Terminal cobre cable 16mm fijación 8mm</t>
  </si>
  <si>
    <t>Terminal cobre cable 16mm fijación 10mm</t>
  </si>
  <si>
    <t>Terminal cobre cable 16mm fijación 12mm</t>
  </si>
  <si>
    <t>Terminal cobre cable 25mm fijación 8mm</t>
  </si>
  <si>
    <t>Terminal cobre cable 25mm fijación 10mm</t>
  </si>
  <si>
    <t>Terminal cobre cable 25mm fijación 12mm</t>
  </si>
  <si>
    <t>Terminal cobre cable 35mm fijación 6mm</t>
  </si>
  <si>
    <t>Terminal cobre cable 35mm fijación 8mm</t>
  </si>
  <si>
    <t>Terminal cobre cable 35mm fijación 10mm</t>
  </si>
  <si>
    <t>Terminal cobre cable 35mm fijación 12mm</t>
  </si>
  <si>
    <t>Terminal cobre cable 50mm fijación 8mm</t>
  </si>
  <si>
    <t>Terminal cobre cable 50mm fijación 10mm</t>
  </si>
  <si>
    <t>Terminal cobre cable 50mm fijación 12mm</t>
  </si>
  <si>
    <t>Terminal cobre cable 50mm fijación 16mm</t>
  </si>
  <si>
    <t>Terminal cobre cable 70mm fijación 8mm</t>
  </si>
  <si>
    <t>Terminal cobre cable 70mm fijación 10mm</t>
  </si>
  <si>
    <t>Terminal cobre cable 70mm fijación 12mm</t>
  </si>
  <si>
    <t>Terminal cobre cable 70mm fijación 14mm</t>
  </si>
  <si>
    <t>Terminal cobre cable 95mm fijación 8mm</t>
  </si>
  <si>
    <t>Terminal cobre cable 95mm fijación 10mm</t>
  </si>
  <si>
    <t>Terminal cobre cable 95mm fijación 12mm</t>
  </si>
  <si>
    <t>Terminal cobre cable 95mm fijación 14mm</t>
  </si>
  <si>
    <t>Terminal cobre cable 95mm fijación 16mm</t>
  </si>
  <si>
    <t>Terminal cobre cable 120mm fijación 8mm</t>
  </si>
  <si>
    <t>Terminal cobre cable 120mm fijación 10mm</t>
  </si>
  <si>
    <t>Terminal cobre cable 120mm fijación 12mm</t>
  </si>
  <si>
    <t>Terminal cobre cable 120mm fijación 14mm</t>
  </si>
  <si>
    <t>Terminal cobre cable 120mm fijación 16mm</t>
  </si>
  <si>
    <t>Terminal cobre cable 150mm fijación 10mm</t>
  </si>
  <si>
    <t>Terminal cobre cable 150mm fijación 12mm</t>
  </si>
  <si>
    <t>Terminal cobre cable 150mm fijación 14mm</t>
  </si>
  <si>
    <t>Terminal cobre cable 150mm fijación 16mm</t>
  </si>
  <si>
    <t>Terminal cobre cable 185mm fijación 12mm</t>
  </si>
  <si>
    <t>Terminal cobre cable 185mm fijación 14mm</t>
  </si>
  <si>
    <t>Terminal cobre cable 185mm fijación 16mm</t>
  </si>
  <si>
    <t>Terminal cobre cable 240mm fijación 10mm</t>
  </si>
  <si>
    <t>Terminal cobre cable 240mm fijación 12mm</t>
  </si>
  <si>
    <t>Terminal cobre cable 240mm fijación 16mm</t>
  </si>
  <si>
    <t>TUBOS  y CANALETAS</t>
  </si>
  <si>
    <t>Tubo corrugado reforplast o similar DN 16 mm</t>
  </si>
  <si>
    <t>Tubo corrugado reforplast o similar DN 20 mm</t>
  </si>
  <si>
    <t>Tubo corrugado reforplast o similar DN 32 mm</t>
  </si>
  <si>
    <t>Tubo corrugado reforplast o similar DN 40 mm</t>
  </si>
  <si>
    <t>Tubo corrugado doble capa para canalización subterránea DN 50 mm</t>
  </si>
  <si>
    <t>Tubo corrugado doble capa para canalización subterránea DN 63 mm</t>
  </si>
  <si>
    <t>Tubo corrugado doble capa para canalización subterránea DN 110 mm</t>
  </si>
  <si>
    <t>Tubo rigido PVC DN 16 mm. Barra de 3 m</t>
  </si>
  <si>
    <t>Tubo rigido PVC DN 20 mm. Barra de 3 m</t>
  </si>
  <si>
    <t>Tubo rigido PVC DN 25 mm. Barra de 3 m</t>
  </si>
  <si>
    <t>Tubo rigido PVC DN 32 mm. Barra de 3 m</t>
  </si>
  <si>
    <t>Tubo rigido PVC DN 40 mm. Barra de 3 m</t>
  </si>
  <si>
    <t>Tubo rigido PVC DN 50 mm. Barra de 3 m</t>
  </si>
  <si>
    <t>Curva flexible para tubo rígido PVC DN 16 mm</t>
  </si>
  <si>
    <t>Curva flexible para tubo rígido PVC DN 20 mm</t>
  </si>
  <si>
    <t>Curva flexible para tubo rígido PVC DN 25 mm</t>
  </si>
  <si>
    <t>Curva flexible para tubo rígido PVC DN 32 mm</t>
  </si>
  <si>
    <t>Curva flexible para tubo rígido PVC DN 40 mm</t>
  </si>
  <si>
    <t>Curva flexible para tubo rígido PVC DN 50 mm</t>
  </si>
  <si>
    <t>Manguito de unión rígido para tubo de PVC DN 16 mm</t>
  </si>
  <si>
    <t>Manguito de unión rígido para tubo de PVC DN 20 mm</t>
  </si>
  <si>
    <t>Manguito de unión rígido para tubo de PVC DN 25 mm</t>
  </si>
  <si>
    <t>Manguito de unión rígido para tubo de PVC DN 32 mm</t>
  </si>
  <si>
    <t>Manguito de unión rígido para tubo de PVC DN 40 mm</t>
  </si>
  <si>
    <t>Manguito de unión rígido para tubo de PVC DN 50 mm</t>
  </si>
  <si>
    <t>Canal de PVC marca UNEX o similar de 16x16 mm</t>
  </si>
  <si>
    <t>Canal de PVC marca UNEX o similar de 16x25 mm</t>
  </si>
  <si>
    <t>Canal de PVC marca UNEX o similar de 16x50 mm</t>
  </si>
  <si>
    <t>Canal de PVC marca UNEX o similar de 25x40 mm</t>
  </si>
  <si>
    <t>Canal de PVC marca UNEX o similar de 40x40 mm</t>
  </si>
  <si>
    <t>Canal de PVC marca UNEX o similar de 50x50 mm</t>
  </si>
  <si>
    <t>Canal de PVC marca UNEX o similar de 40x60 mm</t>
  </si>
  <si>
    <t>Canal de PVC marca UNEX o similar de 60x110 mm</t>
  </si>
  <si>
    <t>SEGURIDAD MEDIA TENSIÓN</t>
  </si>
  <si>
    <t>Guantes aislantes de látex (36.000 Vac). Modelo SG-40 T10 de SOFAMEL o similar</t>
  </si>
  <si>
    <t>Sobreguantes de cuero, modelo SG-E de SOFAMEL o similar</t>
  </si>
  <si>
    <t>Casco de seguridad de ABS con arnés. Modelo S/CABS-397 de SOFAMEL o similar</t>
  </si>
  <si>
    <t>Pantalla facial según EN166. Modelo SP-182 de SOFAMEL o similar</t>
  </si>
  <si>
    <t>Banqueta aislante para interior para 36 kV. Modelo ST-36 de SOFAMEL o similar</t>
  </si>
  <si>
    <t>Alfombra aislante de 1,2x1,0 m para 36 kV. Modelo AD4-1210/40c de SOFAMEL o similar</t>
  </si>
  <si>
    <t>Maneta extractora de fusibles. Modelo ME-60 de SOFAMEL o similar</t>
  </si>
  <si>
    <t>Pértiga de maniobra. Long. Aisl. 1,60 m. 45 kV. Modelo BM-45 de SOFAMEL o similar</t>
  </si>
  <si>
    <t>Pértiga telescópica. Long. 1,48 m. Cab. Poliv. 45 kV. Modelo BMTS-15/45P de SOFAMEL o similar</t>
  </si>
  <si>
    <t>Equipo puesta a tierra y CC para cuadros BT. Pinzas aisl. Modelo ECBT-MPUE de SOFAMEL o similar</t>
  </si>
  <si>
    <t>Equipo de CC en líneas aéreas BT. Modelo ELBT-CC de SOFAMEL o similar</t>
  </si>
  <si>
    <t>Detector de tensión electrónico-Op-Acus. Modelo VTE-5/36-U de SOFAMEL o similar</t>
  </si>
  <si>
    <t>OTROS</t>
  </si>
  <si>
    <t>Bridas marca Legrand serie 2221 o similar</t>
  </si>
  <si>
    <t>Bridas marca Legrand serie 2235-0 o similar</t>
  </si>
  <si>
    <t>Bridas marca Legrand serie 2247-0 o similar</t>
  </si>
  <si>
    <t>Bridas marca Legrand serie 2273-0 o similar</t>
  </si>
  <si>
    <t>Bridas marca Legrand serie 2278-0 o similar</t>
  </si>
  <si>
    <t>Kit Empalme resina para cable 4x4 mm2</t>
  </si>
  <si>
    <t>Kit Empalme resina para cable 4x10 mm2</t>
  </si>
  <si>
    <t>Kit Empalme resina para cable 4x25 mm2</t>
  </si>
  <si>
    <t>Kit Empalme resina para cable 4x50 mm2</t>
  </si>
  <si>
    <t>Kit Empalme resina para cable 4x95 mm2</t>
  </si>
  <si>
    <t>Kit Empalme resina para cable 4x150 mm2</t>
  </si>
  <si>
    <t>Kit Empalme resina para cable 4x240 mm2</t>
  </si>
  <si>
    <t>Power Gel (1 litro)</t>
  </si>
  <si>
    <t>Manguito de cobre tubular 6 mm</t>
  </si>
  <si>
    <t>Manguito de cobre tubular 10 mm</t>
  </si>
  <si>
    <t>Manguito de cobre tubular 16 mm</t>
  </si>
  <si>
    <t>Manguito de cobre tubular 25 mm</t>
  </si>
  <si>
    <t>Manguito de cobre tubular 35 mm</t>
  </si>
  <si>
    <t>Manguito de cobre tubular 50 mm</t>
  </si>
  <si>
    <t>Manguito de cobre tubular 70 mm</t>
  </si>
  <si>
    <t>Manguito de cobre tubular 95 mm</t>
  </si>
  <si>
    <t xml:space="preserve">Partida alzada a justificar 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</si>
  <si>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</si>
  <si>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</si>
  <si>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</si>
  <si>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</si>
  <si>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</si>
  <si>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</si>
  <si>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</si>
  <si>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</si>
  <si>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</si>
  <si>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</si>
  <si>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</si>
  <si>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</si>
  <si>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</si>
  <si>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</si>
  <si>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</si>
  <si>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</si>
  <si>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</si>
  <si>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</si>
  <si>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</si>
  <si>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</si>
  <si>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</si>
  <si>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</si>
  <si>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</si>
  <si>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</si>
  <si>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</si>
  <si>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</si>
  <si>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</si>
  <si>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</si>
  <si>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</si>
  <si>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</si>
  <si>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</si>
  <si>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</si>
  <si>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</si>
  <si>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</si>
  <si>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</si>
  <si>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</si>
  <si>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</si>
  <si>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</si>
  <si>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</si>
  <si>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</si>
  <si>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</si>
  <si>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</si>
  <si>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</si>
  <si>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</si>
  <si>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</si>
  <si>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</si>
  <si>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</si>
  <si>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</si>
  <si>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</si>
  <si>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</si>
  <si>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</si>
  <si>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</si>
  <si>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</si>
  <si>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</si>
  <si>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</si>
  <si>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</si>
  <si>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</si>
  <si>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</si>
  <si>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</si>
  <si>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</si>
  <si>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</si>
  <si>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</si>
  <si>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</si>
  <si>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</si>
  <si>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</si>
  <si>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</si>
  <si>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</si>
  <si>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</si>
  <si>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</si>
  <si>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</si>
  <si>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</si>
  <si>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</si>
  <si>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</si>
  <si>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</si>
  <si>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</si>
  <si>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</si>
  <si>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</si>
  <si>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</si>
  <si>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</si>
  <si>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</si>
  <si>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3.26</t>
  </si>
  <si>
    <t>3.27</t>
  </si>
  <si>
    <t>3.28</t>
  </si>
  <si>
    <t>3.29</t>
  </si>
  <si>
    <t>3.30</t>
  </si>
  <si>
    <t>3.31</t>
  </si>
  <si>
    <t>3.32</t>
  </si>
  <si>
    <t>3.33</t>
  </si>
  <si>
    <t>3.34</t>
  </si>
  <si>
    <t>3.35</t>
  </si>
  <si>
    <t>3.36</t>
  </si>
  <si>
    <t>3.37</t>
  </si>
  <si>
    <t>3.38</t>
  </si>
  <si>
    <t>3.39</t>
  </si>
  <si>
    <t>3.40</t>
  </si>
  <si>
    <t>3.41</t>
  </si>
  <si>
    <t>3.42</t>
  </si>
  <si>
    <t>3.43</t>
  </si>
  <si>
    <t>3.44</t>
  </si>
  <si>
    <t>3.45</t>
  </si>
  <si>
    <t>3.46</t>
  </si>
  <si>
    <t>3.47</t>
  </si>
  <si>
    <t>3.48</t>
  </si>
  <si>
    <t>3.49</t>
  </si>
  <si>
    <t>3.50</t>
  </si>
  <si>
    <t>3.51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</si>
  <si>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</si>
  <si>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</si>
  <si>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</si>
  <si>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</si>
  <si>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</si>
  <si>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</si>
  <si>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</si>
  <si>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</si>
  <si>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</si>
  <si>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</si>
  <si>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</si>
  <si>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</si>
  <si>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</si>
  <si>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</si>
  <si>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</si>
  <si>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</si>
  <si>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</si>
  <si>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</si>
  <si>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</si>
  <si>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</si>
  <si>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</si>
  <si>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</si>
  <si>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</si>
  <si>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</si>
  <si>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</si>
  <si>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4.26</t>
  </si>
  <si>
    <t>4.27</t>
  </si>
  <si>
    <t>4.28</t>
  </si>
  <si>
    <t>4.29</t>
  </si>
  <si>
    <t>4.30</t>
  </si>
  <si>
    <t>4.31</t>
  </si>
  <si>
    <t>4.32</t>
  </si>
  <si>
    <t>4.33</t>
  </si>
  <si>
    <t>4.34</t>
  </si>
  <si>
    <t>4.35</t>
  </si>
  <si>
    <t>4.36</t>
  </si>
  <si>
    <t>4.37</t>
  </si>
  <si>
    <t>4.38</t>
  </si>
  <si>
    <t>4.39</t>
  </si>
  <si>
    <t>4.40</t>
  </si>
  <si>
    <t>4.41</t>
  </si>
  <si>
    <t>4.42</t>
  </si>
  <si>
    <t>4.43</t>
  </si>
  <si>
    <t>4.44</t>
  </si>
  <si>
    <t>4.45</t>
  </si>
  <si>
    <t>4.46</t>
  </si>
  <si>
    <t>4.47</t>
  </si>
  <si>
    <t>4.48</t>
  </si>
  <si>
    <t>4.49</t>
  </si>
  <si>
    <t>4.50</t>
  </si>
  <si>
    <t>4.51</t>
  </si>
  <si>
    <t>4.52</t>
  </si>
  <si>
    <t>4.53</t>
  </si>
  <si>
    <t>4.54</t>
  </si>
  <si>
    <t>4.55</t>
  </si>
  <si>
    <t>4.56</t>
  </si>
  <si>
    <t>4.57</t>
  </si>
  <si>
    <t>4.58</t>
  </si>
  <si>
    <t>4.59</t>
  </si>
  <si>
    <t>4.60</t>
  </si>
  <si>
    <t>4.61</t>
  </si>
  <si>
    <t>4.62</t>
  </si>
  <si>
    <t>4.63</t>
  </si>
  <si>
    <t>4.64</t>
  </si>
  <si>
    <t>4.65</t>
  </si>
  <si>
    <t>4.66</t>
  </si>
  <si>
    <t>4.67</t>
  </si>
  <si>
    <t>4.68</t>
  </si>
  <si>
    <t>4.69</t>
  </si>
  <si>
    <t>4.70</t>
  </si>
  <si>
    <t>4.71</t>
  </si>
  <si>
    <t>4.72</t>
  </si>
  <si>
    <t>4.73</t>
  </si>
  <si>
    <t>4.74</t>
  </si>
  <si>
    <t>4.75</t>
  </si>
  <si>
    <t>4.76</t>
  </si>
  <si>
    <t>4.77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</si>
  <si>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</si>
  <si>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</si>
  <si>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</si>
  <si>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</si>
  <si>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</si>
  <si>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</si>
  <si>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</si>
  <si>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</si>
  <si>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</si>
  <si>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</si>
  <si>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</si>
  <si>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</si>
  <si>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</si>
  <si>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</si>
  <si>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</si>
  <si>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</si>
  <si>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</si>
  <si>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</si>
  <si>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</si>
  <si>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</si>
  <si>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5.21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</si>
  <si>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</si>
  <si>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</si>
  <si>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</si>
  <si>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</si>
  <si>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</si>
  <si>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</si>
  <si>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</si>
  <si>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</si>
  <si>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</si>
  <si>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</si>
  <si>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</si>
  <si>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</si>
  <si>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</si>
  <si>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</si>
  <si>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</si>
  <si>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</si>
  <si>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</si>
  <si>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</si>
  <si>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</si>
  <si>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</si>
  <si>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6.21</t>
  </si>
  <si>
    <t>6.22</t>
  </si>
  <si>
    <t>6.23</t>
  </si>
  <si>
    <t>6.24</t>
  </si>
  <si>
    <t>6.25</t>
  </si>
  <si>
    <t>6.26</t>
  </si>
  <si>
    <t>6.27</t>
  </si>
  <si>
    <t>6.28</t>
  </si>
  <si>
    <t>6.29</t>
  </si>
  <si>
    <t>6.30</t>
  </si>
  <si>
    <t>6.31</t>
  </si>
  <si>
    <t>6.32</t>
  </si>
  <si>
    <t>6.33</t>
  </si>
  <si>
    <t>6.34</t>
  </si>
  <si>
    <t>6.35</t>
  </si>
  <si>
    <t>6.36</t>
  </si>
  <si>
    <t>6.37</t>
  </si>
  <si>
    <t>6.38</t>
  </si>
  <si>
    <t>6.39</t>
  </si>
  <si>
    <t>6.40</t>
  </si>
  <si>
    <t>6.41</t>
  </si>
  <si>
    <t>6.42</t>
  </si>
  <si>
    <t>6.43</t>
  </si>
  <si>
    <t>6.44</t>
  </si>
  <si>
    <t>6.45</t>
  </si>
  <si>
    <t>6.46</t>
  </si>
  <si>
    <t>6.47</t>
  </si>
  <si>
    <t>6.48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</si>
  <si>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</si>
  <si>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</si>
  <si>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</si>
  <si>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</si>
  <si>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</si>
  <si>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</si>
  <si>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</si>
  <si>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</si>
  <si>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</si>
  <si>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</si>
  <si>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</si>
  <si>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</si>
  <si>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</si>
  <si>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</si>
  <si>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</si>
  <si>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</si>
  <si>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</si>
  <si>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</si>
  <si>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</si>
  <si>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</si>
  <si>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</si>
  <si>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</si>
  <si>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</si>
  <si>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</si>
  <si>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</si>
  <si>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</si>
  <si>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</si>
  <si>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7.28</t>
  </si>
  <si>
    <t>7.29</t>
  </si>
  <si>
    <t>7.30</t>
  </si>
  <si>
    <t>7.31</t>
  </si>
  <si>
    <t>7.32</t>
  </si>
  <si>
    <t>7.33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</si>
  <si>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</si>
  <si>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</si>
  <si>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</si>
  <si>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</si>
  <si>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</si>
  <si>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</si>
  <si>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</si>
  <si>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</si>
  <si>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</si>
  <si>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</si>
  <si>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</si>
  <si>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</si>
  <si>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</si>
  <si>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</si>
  <si>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</si>
  <si>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</si>
  <si>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</si>
  <si>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</si>
  <si>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</si>
  <si>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</si>
  <si>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</si>
  <si>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</si>
  <si>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</si>
  <si>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</si>
  <si>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</si>
  <si>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</si>
  <si>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9.15</t>
  </si>
  <si>
    <t>9.16</t>
  </si>
  <si>
    <t>9.17</t>
  </si>
  <si>
    <t>9.18</t>
  </si>
  <si>
    <t>9.19</t>
  </si>
  <si>
    <t>9.20</t>
  </si>
  <si>
    <t>9.21</t>
  </si>
  <si>
    <r>
      <rPr>
        <b/>
        <i/>
        <sz val="11"/>
        <color rgb="FFFF0000"/>
        <rFont val="Calibri"/>
      </rPr>
      <t xml:space="preserve">ATENCIÓN: </t>
    </r>
    <r>
      <rPr>
        <i/>
        <sz val="11"/>
        <color rgb="FFFF0000"/>
        <rFont val="Calibri"/>
      </rPr>
      <t xml:space="preserve">La cifra que debe introducir en la plataforma de contratación es esta  </t>
    </r>
    <r>
      <rPr>
        <b/>
        <i/>
        <sz val="11"/>
        <color rgb="FFFF0000"/>
        <rFont val="Calibri"/>
      </rPr>
      <t xml:space="preserve"> ↗
(ya incorpora los 10.000,00 € de partida alzada que se mantienen inalterables)</t>
    </r>
  </si>
  <si>
    <t>SUMINISTRO DE MATERIAL ELÉCTRICO EN EL PUERTO DE PALMA</t>
  </si>
  <si>
    <t>Expediente E21-0097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</si>
</sst>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8">
    <font>
      <sz val="11"/>
      <color theme="1"/>
      <name val="Calibri"/>
      <scheme val="minor"/>
    </font>
    <font>
      <sz val="10"/>
      <color theme="1"/>
      <name val="Calibri"/>
    </font>
    <font>
      <sz val="11"/>
      <name val="Calibri"/>
    </font>
    <font>
      <sz val="11"/>
      <color theme="1"/>
      <name val="Calibri"/>
    </font>
    <font>
      <b/>
      <sz val="16"/>
      <color theme="1"/>
      <name val="Calibri"/>
    </font>
    <font>
      <i/>
      <sz val="11"/>
      <color rgb="FFFF0000"/>
      <name val="Calibri"/>
    </font>
    <font>
      <b/>
      <sz val="12"/>
      <color theme="1"/>
      <name val="Calibri"/>
    </font>
    <font>
      <b/>
      <i/>
      <sz val="11"/>
      <color theme="1"/>
      <name val="Calibri"/>
    </font>
    <font>
      <sz val="8"/>
      <color theme="1"/>
      <name val="Calibri"/>
    </font>
    <font>
      <i/>
      <sz val="11"/>
      <color theme="1"/>
      <name val="Arial Narrow"/>
    </font>
    <font>
      <b/>
      <i/>
      <sz val="11"/>
      <color theme="1"/>
      <name val="Arial Narrow"/>
    </font>
    <font>
      <i/>
      <sz val="11"/>
      <color theme="1"/>
      <name val="Calibri"/>
    </font>
    <font>
      <b/>
      <sz val="11"/>
      <color theme="1"/>
      <name val="Calibri"/>
    </font>
    <font>
      <b/>
      <i/>
      <sz val="12"/>
      <color theme="1"/>
      <name val="Calibri"/>
    </font>
    <font>
      <b/>
      <i/>
      <sz val="11"/>
      <color rgb="FFFF0000"/>
      <name val="Calibri"/>
    </font>
    <font>
      <b/>
      <i/>
      <sz val="11"/>
      <color theme="1"/>
      <name val="Arial Narrow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3" fillId="0" borderId="0" xfId="0" applyFont="1"/>
    <xf numFmtId="0" fontId="3" fillId="2" borderId="4" xfId="0" applyFont="1" applyFill="1" applyBorder="1"/>
    <xf numFmtId="0" fontId="7" fillId="2" borderId="5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8" fillId="0" borderId="0" xfId="0" applyNumberFormat="1" applyFont="1" applyAlignment="1">
      <alignment vertical="top"/>
    </xf>
    <xf numFmtId="164" fontId="9" fillId="4" borderId="6" xfId="0" applyNumberFormat="1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 wrapText="1"/>
    </xf>
    <xf numFmtId="2" fontId="9" fillId="2" borderId="6" xfId="0" applyNumberFormat="1" applyFont="1" applyFill="1" applyBorder="1" applyAlignment="1">
      <alignment vertical="center" wrapText="1"/>
    </xf>
    <xf numFmtId="164" fontId="9" fillId="2" borderId="6" xfId="0" applyNumberFormat="1" applyFont="1" applyFill="1" applyBorder="1" applyAlignment="1">
      <alignment vertical="center" wrapText="1"/>
    </xf>
    <xf numFmtId="0" fontId="11" fillId="2" borderId="7" xfId="0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49" fontId="8" fillId="0" borderId="0" xfId="0" applyNumberFormat="1" applyFont="1" applyAlignment="1">
      <alignment vertical="top" wrapText="1"/>
    </xf>
    <xf numFmtId="2" fontId="15" fillId="4" borderId="6" xfId="0" applyNumberFormat="1" applyFont="1" applyFill="1" applyBorder="1" applyAlignment="1">
      <alignment vertical="center" wrapText="1"/>
    </xf>
    <xf numFmtId="0" fontId="3" fillId="2" borderId="19" xfId="0" applyFont="1" applyFill="1" applyBorder="1"/>
    <xf numFmtId="0" fontId="3" fillId="2" borderId="2" xfId="0" applyFont="1" applyFill="1" applyBorder="1"/>
    <xf numFmtId="0" fontId="3" fillId="2" borderId="20" xfId="0" applyFont="1" applyFill="1" applyBorder="1"/>
    <xf numFmtId="0" fontId="3" fillId="2" borderId="15" xfId="0" applyFont="1" applyFill="1" applyBorder="1"/>
    <xf numFmtId="0" fontId="3" fillId="2" borderId="10" xfId="0" applyFont="1" applyFill="1" applyBorder="1"/>
    <xf numFmtId="0" fontId="3" fillId="2" borderId="16" xfId="0" applyFont="1" applyFill="1" applyBorder="1"/>
    <xf numFmtId="0" fontId="3" fillId="2" borderId="17" xfId="0" applyFont="1" applyFill="1" applyBorder="1"/>
    <xf numFmtId="0" fontId="3" fillId="2" borderId="18" xfId="0" applyFont="1" applyFill="1" applyBorder="1"/>
    <xf numFmtId="0" fontId="7" fillId="2" borderId="21" xfId="0" applyFont="1" applyFill="1" applyBorder="1" applyAlignment="1">
      <alignment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164" fontId="9" fillId="2" borderId="24" xfId="0" applyNumberFormat="1" applyFont="1" applyFill="1" applyBorder="1" applyAlignment="1">
      <alignment vertical="center" wrapText="1"/>
    </xf>
    <xf numFmtId="0" fontId="11" fillId="2" borderId="19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vertical="center" wrapText="1"/>
    </xf>
    <xf numFmtId="164" fontId="10" fillId="5" borderId="26" xfId="0" applyNumberFormat="1" applyFont="1" applyFill="1" applyBorder="1" applyAlignment="1">
      <alignment vertical="center" wrapText="1"/>
    </xf>
    <xf numFmtId="0" fontId="3" fillId="2" borderId="15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6" xfId="0" applyFont="1" applyFill="1" applyBorder="1" applyAlignment="1">
      <alignment horizontal="center" wrapText="1"/>
    </xf>
    <xf numFmtId="0" fontId="2" fillId="7" borderId="30" xfId="0" applyFont="1" applyFill="1" applyBorder="1" applyAlignment="1"/>
    <xf numFmtId="164" fontId="9" fillId="3" borderId="6" xfId="0" applyNumberFormat="1" applyFont="1" applyFill="1" applyBorder="1" applyAlignment="1" applyProtection="1">
      <alignment vertical="center" wrapText="1"/>
      <protection locked="0"/>
    </xf>
    <xf numFmtId="164" fontId="9" fillId="4" borderId="31" xfId="0" applyNumberFormat="1" applyFont="1" applyFill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5" fillId="2" borderId="29" xfId="0" applyFont="1" applyFill="1" applyBorder="1" applyAlignment="1">
      <alignment horizontal="right" wrapText="1"/>
    </xf>
    <xf numFmtId="0" fontId="6" fillId="2" borderId="15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5" xfId="0" applyFont="1" applyBorder="1"/>
    <xf numFmtId="0" fontId="12" fillId="2" borderId="15" xfId="0" applyFont="1" applyFill="1" applyBorder="1" applyAlignment="1">
      <alignment horizontal="right" vertical="center" wrapText="1"/>
    </xf>
    <xf numFmtId="164" fontId="13" fillId="6" borderId="11" xfId="0" applyNumberFormat="1" applyFont="1" applyFill="1" applyBorder="1" applyAlignment="1">
      <alignment horizontal="center" vertical="center" wrapText="1"/>
    </xf>
    <xf numFmtId="0" fontId="2" fillId="0" borderId="27" xfId="0" applyFont="1" applyBorder="1"/>
    <xf numFmtId="0" fontId="1" fillId="2" borderId="12" xfId="0" applyFont="1" applyFill="1" applyBorder="1" applyAlignment="1">
      <alignment horizontal="center" wrapText="1"/>
    </xf>
    <xf numFmtId="0" fontId="2" fillId="0" borderId="13" xfId="0" applyFont="1" applyBorder="1"/>
    <xf numFmtId="0" fontId="2" fillId="0" borderId="14" xfId="0" applyFont="1" applyBorder="1"/>
    <xf numFmtId="0" fontId="2" fillId="0" borderId="16" xfId="0" applyFont="1" applyBorder="1"/>
    <xf numFmtId="0" fontId="2" fillId="0" borderId="4" xfId="0" applyFont="1" applyBorder="1"/>
    <xf numFmtId="0" fontId="2" fillId="0" borderId="18" xfId="0" applyFont="1" applyBorder="1"/>
    <xf numFmtId="0" fontId="4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20" xfId="0" applyFont="1" applyBorder="1"/>
    <xf numFmtId="0" fontId="2" fillId="0" borderId="3" xfId="0" applyFont="1" applyBorder="1"/>
    <xf numFmtId="0" fontId="5" fillId="2" borderId="28" xfId="0" applyFont="1" applyFill="1" applyBorder="1" applyAlignment="1">
      <alignment horizontal="right" wrapText="1"/>
    </xf>
    <xf numFmtId="164" fontId="9" fillId="3" borderId="33" xfId="0" applyNumberFormat="1" applyFont="1" applyFill="1" applyBorder="1" applyAlignment="1" applyProtection="1">
      <alignment vertical="center" wrapText="1"/>
      <protection locked="0"/>
    </xf>
    <xf numFmtId="164" fontId="9" fillId="2" borderId="34" xfId="0" applyNumberFormat="1" applyFont="1" applyFill="1" applyBorder="1" applyAlignment="1">
      <alignment vertical="center" wrapText="1"/>
    </xf>
    <xf numFmtId="0" fontId="10" fillId="4" borderId="24" xfId="0" applyFont="1" applyFill="1" applyBorder="1" applyAlignment="1">
      <alignment vertical="center" wrapText="1"/>
    </xf>
    <xf numFmtId="0" fontId="16" fillId="2" borderId="15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60"/>
  <sheetViews>
    <sheetView tabSelected="1" topLeftCell="A268" workbookViewId="0">
      <selection activeCell="F291" sqref="F291"/>
    </sheetView>
  </sheetViews>
  <sheetFormatPr baseColWidth="10" defaultColWidth="14.44140625" defaultRowHeight="15" customHeight="1"/>
  <cols>
    <col min="1" max="1" width="7.77734375" customWidth="1"/>
    <col min="2" max="2" width="58.77734375" customWidth="1"/>
    <col min="3" max="6" width="14.5546875" customWidth="1"/>
    <col min="7" max="7" width="16.21875" customWidth="1"/>
    <col min="8" max="26" width="11.44140625" customWidth="1"/>
  </cols>
  <sheetData>
    <row r="1" spans="1:26" ht="15" customHeight="1">
      <c r="A1" s="45" t="s">
        <v>0</v>
      </c>
      <c r="B1" s="46"/>
      <c r="C1" s="46"/>
      <c r="D1" s="46"/>
      <c r="E1" s="46"/>
      <c r="F1" s="46"/>
      <c r="G1" s="47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61" t="s">
        <v>671</v>
      </c>
      <c r="B2" s="40"/>
      <c r="C2" s="40"/>
      <c r="D2" s="40"/>
      <c r="E2" s="40"/>
      <c r="F2" s="40"/>
      <c r="G2" s="4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>
      <c r="A3" s="62" t="s">
        <v>672</v>
      </c>
      <c r="B3" s="49"/>
      <c r="C3" s="49"/>
      <c r="D3" s="49"/>
      <c r="E3" s="49"/>
      <c r="F3" s="49"/>
      <c r="G3" s="50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15"/>
      <c r="B4" s="16"/>
      <c r="C4" s="16"/>
      <c r="D4" s="16"/>
      <c r="E4" s="16"/>
      <c r="F4" s="16"/>
      <c r="G4" s="1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51" t="s">
        <v>1</v>
      </c>
      <c r="B5" s="40"/>
      <c r="C5" s="40"/>
      <c r="D5" s="40"/>
      <c r="E5" s="40"/>
      <c r="F5" s="40"/>
      <c r="G5" s="4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52" t="s">
        <v>2</v>
      </c>
      <c r="B6" s="40"/>
      <c r="C6" s="40"/>
      <c r="D6" s="40"/>
      <c r="E6" s="40"/>
      <c r="F6" s="40"/>
      <c r="G6" s="4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>
      <c r="A7" s="18"/>
      <c r="B7" s="19"/>
      <c r="C7" s="19"/>
      <c r="D7" s="19"/>
      <c r="E7" s="19"/>
      <c r="F7" s="19"/>
      <c r="G7" s="2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39" t="s">
        <v>3</v>
      </c>
      <c r="B8" s="40"/>
      <c r="C8" s="53"/>
      <c r="D8" s="54"/>
      <c r="E8" s="54"/>
      <c r="F8" s="54"/>
      <c r="G8" s="5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>
      <c r="A9" s="41"/>
      <c r="B9" s="40"/>
      <c r="C9" s="56"/>
      <c r="D9" s="49"/>
      <c r="E9" s="49"/>
      <c r="F9" s="49"/>
      <c r="G9" s="5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>
      <c r="A10" s="21"/>
      <c r="B10" s="2"/>
      <c r="C10" s="2"/>
      <c r="D10" s="2"/>
      <c r="E10" s="2"/>
      <c r="F10" s="2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799999999999997" customHeight="1" thickBot="1">
      <c r="A11" s="23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4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25">
        <v>1</v>
      </c>
      <c r="B12" s="14" t="s">
        <v>18</v>
      </c>
      <c r="C12" s="6"/>
      <c r="D12" s="6"/>
      <c r="E12" s="6"/>
      <c r="F12" s="36"/>
      <c r="G12" s="37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26" t="s">
        <v>11</v>
      </c>
      <c r="B13" s="7" t="s">
        <v>19</v>
      </c>
      <c r="C13" s="8">
        <v>3</v>
      </c>
      <c r="D13" s="9">
        <v>73.287500000000009</v>
      </c>
      <c r="E13" s="9">
        <f>ROUND(D13*C13,2)</f>
        <v>219.86</v>
      </c>
      <c r="F13" s="35">
        <v>0</v>
      </c>
      <c r="G13" s="27">
        <f t="shared" ref="G13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26" t="s">
        <v>12</v>
      </c>
      <c r="B14" s="7" t="s">
        <v>20</v>
      </c>
      <c r="C14" s="8">
        <v>20</v>
      </c>
      <c r="D14" s="9">
        <v>76</v>
      </c>
      <c r="E14" s="9">
        <f t="shared" ref="E14:E74" si="1">ROUND(D14*C14,2)</f>
        <v>1520</v>
      </c>
      <c r="F14" s="35">
        <v>0</v>
      </c>
      <c r="G14" s="27">
        <f t="shared" ref="G14:G74" si="2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26" t="s">
        <v>352</v>
      </c>
      <c r="B15" s="7" t="s">
        <v>21</v>
      </c>
      <c r="C15" s="8">
        <v>11</v>
      </c>
      <c r="D15" s="9">
        <v>75</v>
      </c>
      <c r="E15" s="9">
        <f t="shared" si="1"/>
        <v>825</v>
      </c>
      <c r="F15" s="35">
        <v>0</v>
      </c>
      <c r="G15" s="27">
        <f t="shared" si="2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26" t="s">
        <v>353</v>
      </c>
      <c r="B16" s="7" t="s">
        <v>22</v>
      </c>
      <c r="C16" s="8">
        <v>11</v>
      </c>
      <c r="D16" s="9">
        <v>76.174999999999997</v>
      </c>
      <c r="E16" s="9">
        <f t="shared" si="1"/>
        <v>837.93</v>
      </c>
      <c r="F16" s="35">
        <v>0</v>
      </c>
      <c r="G16" s="27">
        <f t="shared" si="2"/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26" t="s">
        <v>354</v>
      </c>
      <c r="B17" s="7" t="s">
        <v>23</v>
      </c>
      <c r="C17" s="8">
        <v>4</v>
      </c>
      <c r="D17" s="9">
        <v>75.237499999999997</v>
      </c>
      <c r="E17" s="9">
        <f t="shared" si="1"/>
        <v>300.95</v>
      </c>
      <c r="F17" s="35">
        <v>0</v>
      </c>
      <c r="G17" s="27">
        <f t="shared" si="2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26" t="s">
        <v>355</v>
      </c>
      <c r="B18" s="7" t="s">
        <v>24</v>
      </c>
      <c r="C18" s="8">
        <v>6</v>
      </c>
      <c r="D18" s="9">
        <v>84.0625</v>
      </c>
      <c r="E18" s="9">
        <f t="shared" si="1"/>
        <v>504.38</v>
      </c>
      <c r="F18" s="35">
        <v>0</v>
      </c>
      <c r="G18" s="27">
        <f t="shared" si="2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26" t="s">
        <v>356</v>
      </c>
      <c r="B19" s="7" t="s">
        <v>25</v>
      </c>
      <c r="C19" s="8">
        <v>8</v>
      </c>
      <c r="D19" s="9">
        <v>102.46250000000001</v>
      </c>
      <c r="E19" s="9">
        <f t="shared" si="1"/>
        <v>819.7</v>
      </c>
      <c r="F19" s="35">
        <v>0</v>
      </c>
      <c r="G19" s="27">
        <f t="shared" si="2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26" t="s">
        <v>357</v>
      </c>
      <c r="B20" s="7" t="s">
        <v>26</v>
      </c>
      <c r="C20" s="8">
        <v>15</v>
      </c>
      <c r="D20" s="9">
        <v>64.05</v>
      </c>
      <c r="E20" s="9">
        <f t="shared" si="1"/>
        <v>960.75</v>
      </c>
      <c r="F20" s="35">
        <v>0</v>
      </c>
      <c r="G20" s="27">
        <f t="shared" si="2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26" t="s">
        <v>358</v>
      </c>
      <c r="B21" s="7" t="s">
        <v>27</v>
      </c>
      <c r="C21" s="8">
        <v>15</v>
      </c>
      <c r="D21" s="9">
        <v>37.037500000000001</v>
      </c>
      <c r="E21" s="9">
        <f t="shared" si="1"/>
        <v>555.55999999999995</v>
      </c>
      <c r="F21" s="35">
        <v>0</v>
      </c>
      <c r="G21" s="27">
        <f t="shared" si="2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26" t="s">
        <v>359</v>
      </c>
      <c r="B22" s="7" t="s">
        <v>28</v>
      </c>
      <c r="C22" s="8">
        <v>20</v>
      </c>
      <c r="D22" s="9">
        <v>37.65</v>
      </c>
      <c r="E22" s="9">
        <f t="shared" si="1"/>
        <v>753</v>
      </c>
      <c r="F22" s="35">
        <v>0</v>
      </c>
      <c r="G22" s="27">
        <f t="shared" si="2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26" t="s">
        <v>360</v>
      </c>
      <c r="B23" s="7" t="s">
        <v>29</v>
      </c>
      <c r="C23" s="8">
        <v>7</v>
      </c>
      <c r="D23" s="9">
        <v>38.824999999999996</v>
      </c>
      <c r="E23" s="9">
        <f t="shared" si="1"/>
        <v>271.77999999999997</v>
      </c>
      <c r="F23" s="35">
        <v>0</v>
      </c>
      <c r="G23" s="27">
        <f t="shared" si="2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6" t="s">
        <v>361</v>
      </c>
      <c r="B24" s="7" t="s">
        <v>30</v>
      </c>
      <c r="C24" s="8">
        <v>25</v>
      </c>
      <c r="D24" s="9">
        <v>39.412500000000001</v>
      </c>
      <c r="E24" s="9">
        <f t="shared" si="1"/>
        <v>985.31</v>
      </c>
      <c r="F24" s="35">
        <v>0</v>
      </c>
      <c r="G24" s="27">
        <f t="shared" si="2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26" t="s">
        <v>362</v>
      </c>
      <c r="B25" s="7" t="s">
        <v>31</v>
      </c>
      <c r="C25" s="8">
        <v>7</v>
      </c>
      <c r="D25" s="9">
        <v>75.3125</v>
      </c>
      <c r="E25" s="9">
        <f t="shared" si="1"/>
        <v>527.19000000000005</v>
      </c>
      <c r="F25" s="35">
        <v>0</v>
      </c>
      <c r="G25" s="27">
        <f t="shared" si="2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26" t="s">
        <v>363</v>
      </c>
      <c r="B26" s="7" t="s">
        <v>32</v>
      </c>
      <c r="C26" s="8">
        <v>7</v>
      </c>
      <c r="D26" s="9">
        <v>97.974999999999994</v>
      </c>
      <c r="E26" s="9">
        <f t="shared" si="1"/>
        <v>685.83</v>
      </c>
      <c r="F26" s="35">
        <v>0</v>
      </c>
      <c r="G26" s="27">
        <f t="shared" si="2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26" t="s">
        <v>364</v>
      </c>
      <c r="B27" s="7" t="s">
        <v>33</v>
      </c>
      <c r="C27" s="8">
        <v>7</v>
      </c>
      <c r="D27" s="9">
        <v>256.52499999999998</v>
      </c>
      <c r="E27" s="9">
        <f t="shared" si="1"/>
        <v>1795.68</v>
      </c>
      <c r="F27" s="35">
        <v>0</v>
      </c>
      <c r="G27" s="27">
        <f t="shared" si="2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26" t="s">
        <v>365</v>
      </c>
      <c r="B28" s="7" t="s">
        <v>34</v>
      </c>
      <c r="C28" s="8">
        <v>6</v>
      </c>
      <c r="D28" s="9">
        <v>159.20624999999998</v>
      </c>
      <c r="E28" s="9">
        <f t="shared" si="1"/>
        <v>955.24</v>
      </c>
      <c r="F28" s="35">
        <v>0</v>
      </c>
      <c r="G28" s="27">
        <f t="shared" si="2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26" t="s">
        <v>366</v>
      </c>
      <c r="B29" s="7" t="s">
        <v>35</v>
      </c>
      <c r="C29" s="8">
        <v>18</v>
      </c>
      <c r="D29" s="9">
        <v>162.41250000000002</v>
      </c>
      <c r="E29" s="9">
        <f t="shared" si="1"/>
        <v>2923.43</v>
      </c>
      <c r="F29" s="35">
        <v>0</v>
      </c>
      <c r="G29" s="27">
        <f t="shared" si="2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26" t="s">
        <v>367</v>
      </c>
      <c r="B30" s="7" t="s">
        <v>36</v>
      </c>
      <c r="C30" s="8">
        <v>9</v>
      </c>
      <c r="D30" s="9">
        <v>222.78749999999999</v>
      </c>
      <c r="E30" s="9">
        <f t="shared" si="1"/>
        <v>2005.09</v>
      </c>
      <c r="F30" s="35">
        <v>0</v>
      </c>
      <c r="G30" s="27">
        <f t="shared" si="2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26" t="s">
        <v>368</v>
      </c>
      <c r="B31" s="7" t="s">
        <v>37</v>
      </c>
      <c r="C31" s="8">
        <v>14</v>
      </c>
      <c r="D31" s="9">
        <v>170.24062499999999</v>
      </c>
      <c r="E31" s="9">
        <f t="shared" si="1"/>
        <v>2383.37</v>
      </c>
      <c r="F31" s="35">
        <v>0</v>
      </c>
      <c r="G31" s="27">
        <f t="shared" si="2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26" t="s">
        <v>369</v>
      </c>
      <c r="B32" s="7" t="s">
        <v>38</v>
      </c>
      <c r="C32" s="8">
        <v>16</v>
      </c>
      <c r="D32" s="9">
        <v>180.55312499999999</v>
      </c>
      <c r="E32" s="9">
        <f t="shared" si="1"/>
        <v>2888.85</v>
      </c>
      <c r="F32" s="35">
        <v>0</v>
      </c>
      <c r="G32" s="27">
        <f t="shared" si="2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26" t="s">
        <v>370</v>
      </c>
      <c r="B33" s="7" t="s">
        <v>39</v>
      </c>
      <c r="C33" s="8">
        <v>18</v>
      </c>
      <c r="D33" s="9">
        <v>202.96875</v>
      </c>
      <c r="E33" s="9">
        <f t="shared" si="1"/>
        <v>3653.44</v>
      </c>
      <c r="F33" s="35">
        <v>0</v>
      </c>
      <c r="G33" s="27">
        <f t="shared" si="2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26" t="s">
        <v>371</v>
      </c>
      <c r="B34" s="7" t="s">
        <v>40</v>
      </c>
      <c r="C34" s="8">
        <v>13</v>
      </c>
      <c r="D34" s="9">
        <v>336.8</v>
      </c>
      <c r="E34" s="9">
        <f t="shared" si="1"/>
        <v>4378.3999999999996</v>
      </c>
      <c r="F34" s="35">
        <v>0</v>
      </c>
      <c r="G34" s="27">
        <f t="shared" si="2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26" t="s">
        <v>372</v>
      </c>
      <c r="B35" s="7" t="s">
        <v>41</v>
      </c>
      <c r="C35" s="8">
        <v>25</v>
      </c>
      <c r="D35" s="9">
        <v>28.6875</v>
      </c>
      <c r="E35" s="9">
        <f t="shared" si="1"/>
        <v>717.19</v>
      </c>
      <c r="F35" s="35">
        <v>0</v>
      </c>
      <c r="G35" s="27">
        <f t="shared" si="2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26" t="s">
        <v>373</v>
      </c>
      <c r="B36" s="7" t="s">
        <v>42</v>
      </c>
      <c r="C36" s="8">
        <v>30</v>
      </c>
      <c r="D36" s="9">
        <v>16.1875</v>
      </c>
      <c r="E36" s="9">
        <f t="shared" si="1"/>
        <v>485.63</v>
      </c>
      <c r="F36" s="35">
        <v>0</v>
      </c>
      <c r="G36" s="27">
        <f t="shared" si="2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26" t="s">
        <v>374</v>
      </c>
      <c r="B37" s="7" t="s">
        <v>43</v>
      </c>
      <c r="C37" s="8">
        <v>7</v>
      </c>
      <c r="D37" s="9">
        <v>29.9375</v>
      </c>
      <c r="E37" s="9">
        <f t="shared" si="1"/>
        <v>209.56</v>
      </c>
      <c r="F37" s="35">
        <v>0</v>
      </c>
      <c r="G37" s="27">
        <f t="shared" si="2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26" t="s">
        <v>375</v>
      </c>
      <c r="B38" s="7" t="s">
        <v>44</v>
      </c>
      <c r="C38" s="8">
        <v>7</v>
      </c>
      <c r="D38" s="9">
        <v>17.4375</v>
      </c>
      <c r="E38" s="9">
        <f t="shared" si="1"/>
        <v>122.06</v>
      </c>
      <c r="F38" s="35">
        <v>0</v>
      </c>
      <c r="G38" s="27">
        <f t="shared" si="2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26" t="s">
        <v>376</v>
      </c>
      <c r="B39" s="7" t="s">
        <v>45</v>
      </c>
      <c r="C39" s="8">
        <v>7</v>
      </c>
      <c r="D39" s="9">
        <v>49.875</v>
      </c>
      <c r="E39" s="9">
        <f t="shared" si="1"/>
        <v>349.13</v>
      </c>
      <c r="F39" s="35">
        <v>0</v>
      </c>
      <c r="G39" s="27">
        <f t="shared" si="2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26" t="s">
        <v>377</v>
      </c>
      <c r="B40" s="7" t="s">
        <v>46</v>
      </c>
      <c r="C40" s="8">
        <v>7</v>
      </c>
      <c r="D40" s="9">
        <v>49.875</v>
      </c>
      <c r="E40" s="9">
        <f t="shared" si="1"/>
        <v>349.13</v>
      </c>
      <c r="F40" s="35">
        <v>0</v>
      </c>
      <c r="G40" s="27">
        <f t="shared" si="2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26" t="s">
        <v>378</v>
      </c>
      <c r="B41" s="7" t="s">
        <v>47</v>
      </c>
      <c r="C41" s="8">
        <v>9</v>
      </c>
      <c r="D41" s="9">
        <v>48.6875</v>
      </c>
      <c r="E41" s="9">
        <f t="shared" si="1"/>
        <v>438.19</v>
      </c>
      <c r="F41" s="35">
        <v>0</v>
      </c>
      <c r="G41" s="27">
        <f t="shared" si="2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26" t="s">
        <v>379</v>
      </c>
      <c r="B42" s="7" t="s">
        <v>48</v>
      </c>
      <c r="C42" s="8">
        <v>6</v>
      </c>
      <c r="D42" s="9">
        <v>62.4375</v>
      </c>
      <c r="E42" s="9">
        <f t="shared" si="1"/>
        <v>374.63</v>
      </c>
      <c r="F42" s="35">
        <v>0</v>
      </c>
      <c r="G42" s="27">
        <f t="shared" si="2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26" t="s">
        <v>380</v>
      </c>
      <c r="B43" s="7" t="s">
        <v>49</v>
      </c>
      <c r="C43" s="8">
        <v>16</v>
      </c>
      <c r="D43" s="9">
        <v>53.6875</v>
      </c>
      <c r="E43" s="9">
        <f t="shared" si="1"/>
        <v>859</v>
      </c>
      <c r="F43" s="35">
        <v>0</v>
      </c>
      <c r="G43" s="27">
        <f t="shared" si="2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26" t="s">
        <v>381</v>
      </c>
      <c r="B44" s="7" t="s">
        <v>50</v>
      </c>
      <c r="C44" s="8">
        <v>10</v>
      </c>
      <c r="D44" s="9">
        <v>67.4375</v>
      </c>
      <c r="E44" s="9">
        <f t="shared" si="1"/>
        <v>674.38</v>
      </c>
      <c r="F44" s="35">
        <v>0</v>
      </c>
      <c r="G44" s="27">
        <f t="shared" si="2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26" t="s">
        <v>382</v>
      </c>
      <c r="B45" s="7" t="s">
        <v>51</v>
      </c>
      <c r="C45" s="8">
        <v>6</v>
      </c>
      <c r="D45" s="9">
        <v>82.4375</v>
      </c>
      <c r="E45" s="9">
        <f t="shared" si="1"/>
        <v>494.63</v>
      </c>
      <c r="F45" s="35">
        <v>0</v>
      </c>
      <c r="G45" s="27">
        <f t="shared" si="2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26" t="s">
        <v>383</v>
      </c>
      <c r="B46" s="7" t="s">
        <v>52</v>
      </c>
      <c r="C46" s="8">
        <v>10</v>
      </c>
      <c r="D46" s="9">
        <v>94.9375</v>
      </c>
      <c r="E46" s="9">
        <f t="shared" si="1"/>
        <v>949.38</v>
      </c>
      <c r="F46" s="35">
        <v>0</v>
      </c>
      <c r="G46" s="27">
        <f t="shared" si="2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26" t="s">
        <v>384</v>
      </c>
      <c r="B47" s="7" t="s">
        <v>53</v>
      </c>
      <c r="C47" s="8">
        <v>5</v>
      </c>
      <c r="D47" s="9">
        <v>59.237499999999997</v>
      </c>
      <c r="E47" s="9">
        <f t="shared" si="1"/>
        <v>296.19</v>
      </c>
      <c r="F47" s="35">
        <v>0</v>
      </c>
      <c r="G47" s="27">
        <f t="shared" si="2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26" t="s">
        <v>385</v>
      </c>
      <c r="B48" s="7" t="s">
        <v>54</v>
      </c>
      <c r="C48" s="8">
        <v>5</v>
      </c>
      <c r="D48" s="9">
        <v>72.125</v>
      </c>
      <c r="E48" s="9">
        <f t="shared" si="1"/>
        <v>360.63</v>
      </c>
      <c r="F48" s="35">
        <v>0</v>
      </c>
      <c r="G48" s="27">
        <f t="shared" si="2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26" t="s">
        <v>386</v>
      </c>
      <c r="B49" s="7" t="s">
        <v>55</v>
      </c>
      <c r="C49" s="8">
        <v>5</v>
      </c>
      <c r="D49" s="9">
        <v>87.6875</v>
      </c>
      <c r="E49" s="9">
        <f t="shared" si="1"/>
        <v>438.44</v>
      </c>
      <c r="F49" s="35">
        <v>0</v>
      </c>
      <c r="G49" s="27">
        <f t="shared" si="2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26" t="s">
        <v>387</v>
      </c>
      <c r="B50" s="7" t="s">
        <v>56</v>
      </c>
      <c r="C50" s="8">
        <v>3</v>
      </c>
      <c r="D50" s="9">
        <v>101.4375</v>
      </c>
      <c r="E50" s="9">
        <f t="shared" si="1"/>
        <v>304.31</v>
      </c>
      <c r="F50" s="35">
        <v>0</v>
      </c>
      <c r="G50" s="27">
        <f t="shared" si="2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26" t="s">
        <v>388</v>
      </c>
      <c r="B51" s="7" t="s">
        <v>57</v>
      </c>
      <c r="C51" s="8">
        <v>5</v>
      </c>
      <c r="D51" s="9">
        <v>128.78749999999999</v>
      </c>
      <c r="E51" s="9">
        <f t="shared" si="1"/>
        <v>643.94000000000005</v>
      </c>
      <c r="F51" s="35">
        <v>0</v>
      </c>
      <c r="G51" s="27">
        <f t="shared" si="2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26" t="s">
        <v>389</v>
      </c>
      <c r="B52" s="7" t="s">
        <v>58</v>
      </c>
      <c r="C52" s="8">
        <v>3</v>
      </c>
      <c r="D52" s="9">
        <v>144.78749999999999</v>
      </c>
      <c r="E52" s="9">
        <f t="shared" si="1"/>
        <v>434.36</v>
      </c>
      <c r="F52" s="35">
        <v>0</v>
      </c>
      <c r="G52" s="27">
        <f t="shared" si="2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26" t="s">
        <v>390</v>
      </c>
      <c r="B53" s="7" t="s">
        <v>59</v>
      </c>
      <c r="C53" s="8">
        <v>3</v>
      </c>
      <c r="D53" s="9">
        <v>11.112500000000001</v>
      </c>
      <c r="E53" s="9">
        <f t="shared" si="1"/>
        <v>33.340000000000003</v>
      </c>
      <c r="F53" s="35">
        <v>0</v>
      </c>
      <c r="G53" s="27">
        <f t="shared" si="2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26" t="s">
        <v>391</v>
      </c>
      <c r="B54" s="7" t="s">
        <v>60</v>
      </c>
      <c r="C54" s="8">
        <v>3</v>
      </c>
      <c r="D54" s="9">
        <v>11.112500000000001</v>
      </c>
      <c r="E54" s="9">
        <f t="shared" si="1"/>
        <v>33.340000000000003</v>
      </c>
      <c r="F54" s="35">
        <v>0</v>
      </c>
      <c r="G54" s="27">
        <f t="shared" si="2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26" t="s">
        <v>392</v>
      </c>
      <c r="B55" s="7" t="s">
        <v>61</v>
      </c>
      <c r="C55" s="8">
        <v>3</v>
      </c>
      <c r="D55" s="9">
        <v>170.25</v>
      </c>
      <c r="E55" s="9">
        <f t="shared" si="1"/>
        <v>510.75</v>
      </c>
      <c r="F55" s="35">
        <v>0</v>
      </c>
      <c r="G55" s="27">
        <f t="shared" si="2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26" t="s">
        <v>393</v>
      </c>
      <c r="B56" s="7" t="s">
        <v>62</v>
      </c>
      <c r="C56" s="8">
        <v>3</v>
      </c>
      <c r="D56" s="9">
        <v>173.91249999999999</v>
      </c>
      <c r="E56" s="9">
        <f t="shared" si="1"/>
        <v>521.74</v>
      </c>
      <c r="F56" s="35">
        <v>0</v>
      </c>
      <c r="G56" s="27">
        <f t="shared" si="2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26" t="s">
        <v>394</v>
      </c>
      <c r="B57" s="7" t="s">
        <v>63</v>
      </c>
      <c r="C57" s="8">
        <v>3</v>
      </c>
      <c r="D57" s="9">
        <v>195.27500000000001</v>
      </c>
      <c r="E57" s="9">
        <f t="shared" si="1"/>
        <v>585.83000000000004</v>
      </c>
      <c r="F57" s="35">
        <v>0</v>
      </c>
      <c r="G57" s="27">
        <f t="shared" si="2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26" t="s">
        <v>395</v>
      </c>
      <c r="B58" s="7" t="s">
        <v>64</v>
      </c>
      <c r="C58" s="8">
        <v>3</v>
      </c>
      <c r="D58" s="9">
        <v>45</v>
      </c>
      <c r="E58" s="9">
        <f t="shared" si="1"/>
        <v>135</v>
      </c>
      <c r="F58" s="35">
        <v>0</v>
      </c>
      <c r="G58" s="27">
        <f t="shared" si="2"/>
        <v>0</v>
      </c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26" t="s">
        <v>396</v>
      </c>
      <c r="B59" s="7" t="s">
        <v>65</v>
      </c>
      <c r="C59" s="8">
        <v>3</v>
      </c>
      <c r="D59" s="9">
        <v>153.25</v>
      </c>
      <c r="E59" s="9">
        <f t="shared" si="1"/>
        <v>459.75</v>
      </c>
      <c r="F59" s="58">
        <v>0</v>
      </c>
      <c r="G59" s="59">
        <f t="shared" si="2"/>
        <v>0</v>
      </c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25">
        <v>2</v>
      </c>
      <c r="B60" s="14" t="s">
        <v>66</v>
      </c>
      <c r="C60" s="6"/>
      <c r="D60" s="6"/>
      <c r="E60" s="6"/>
      <c r="F60" s="6"/>
      <c r="G60" s="60"/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26" t="s">
        <v>13</v>
      </c>
      <c r="B61" s="7" t="s">
        <v>67</v>
      </c>
      <c r="C61" s="8">
        <v>3</v>
      </c>
      <c r="D61" s="9">
        <v>127.8</v>
      </c>
      <c r="E61" s="9">
        <f t="shared" si="1"/>
        <v>383.4</v>
      </c>
      <c r="F61" s="35">
        <v>0</v>
      </c>
      <c r="G61" s="27">
        <f t="shared" si="2"/>
        <v>0</v>
      </c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26" t="s">
        <v>14</v>
      </c>
      <c r="B62" s="7" t="s">
        <v>68</v>
      </c>
      <c r="C62" s="8">
        <v>3</v>
      </c>
      <c r="D62" s="9">
        <v>228.72499999999999</v>
      </c>
      <c r="E62" s="9">
        <f t="shared" si="1"/>
        <v>686.18</v>
      </c>
      <c r="F62" s="35">
        <v>0</v>
      </c>
      <c r="G62" s="27">
        <f t="shared" si="2"/>
        <v>0</v>
      </c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26" t="s">
        <v>17</v>
      </c>
      <c r="B63" s="7" t="s">
        <v>69</v>
      </c>
      <c r="C63" s="8">
        <v>6</v>
      </c>
      <c r="D63" s="9">
        <v>17.975000000000001</v>
      </c>
      <c r="E63" s="9">
        <f t="shared" si="1"/>
        <v>107.85</v>
      </c>
      <c r="F63" s="35">
        <v>0</v>
      </c>
      <c r="G63" s="27">
        <f t="shared" si="2"/>
        <v>0</v>
      </c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6" t="s">
        <v>397</v>
      </c>
      <c r="B64" s="7" t="s">
        <v>70</v>
      </c>
      <c r="C64" s="8">
        <v>6</v>
      </c>
      <c r="D64" s="9">
        <v>23.424999999999997</v>
      </c>
      <c r="E64" s="9">
        <f t="shared" si="1"/>
        <v>140.55000000000001</v>
      </c>
      <c r="F64" s="35">
        <v>0</v>
      </c>
      <c r="G64" s="27">
        <f t="shared" si="2"/>
        <v>0</v>
      </c>
      <c r="H64" s="1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6" t="s">
        <v>398</v>
      </c>
      <c r="B65" s="7" t="s">
        <v>71</v>
      </c>
      <c r="C65" s="8">
        <v>6</v>
      </c>
      <c r="D65" s="9">
        <v>29.862500000000001</v>
      </c>
      <c r="E65" s="9">
        <f t="shared" si="1"/>
        <v>179.18</v>
      </c>
      <c r="F65" s="35">
        <v>0</v>
      </c>
      <c r="G65" s="27">
        <f t="shared" si="2"/>
        <v>0</v>
      </c>
      <c r="H65" s="1"/>
      <c r="I65" s="1"/>
      <c r="J65" s="1"/>
      <c r="K65" s="5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6" t="s">
        <v>399</v>
      </c>
      <c r="B66" s="7" t="s">
        <v>72</v>
      </c>
      <c r="C66" s="8">
        <v>6</v>
      </c>
      <c r="D66" s="9">
        <v>46.487499999999997</v>
      </c>
      <c r="E66" s="9">
        <f t="shared" si="1"/>
        <v>278.93</v>
      </c>
      <c r="F66" s="35">
        <v>0</v>
      </c>
      <c r="G66" s="27">
        <f t="shared" si="2"/>
        <v>0</v>
      </c>
      <c r="H66" s="1"/>
      <c r="I66" s="1"/>
      <c r="J66" s="1"/>
      <c r="K66" s="5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26" t="s">
        <v>400</v>
      </c>
      <c r="B67" s="7" t="s">
        <v>73</v>
      </c>
      <c r="C67" s="8">
        <v>14</v>
      </c>
      <c r="D67" s="9">
        <v>65.724999999999994</v>
      </c>
      <c r="E67" s="9">
        <f t="shared" si="1"/>
        <v>920.15</v>
      </c>
      <c r="F67" s="35">
        <v>0</v>
      </c>
      <c r="G67" s="27">
        <f t="shared" si="2"/>
        <v>0</v>
      </c>
      <c r="H67" s="1"/>
      <c r="I67" s="1"/>
      <c r="J67" s="1"/>
      <c r="K67" s="5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26" t="s">
        <v>401</v>
      </c>
      <c r="B68" s="7" t="s">
        <v>74</v>
      </c>
      <c r="C68" s="8">
        <v>6</v>
      </c>
      <c r="D68" s="9">
        <v>81.887500000000003</v>
      </c>
      <c r="E68" s="9">
        <f t="shared" si="1"/>
        <v>491.33</v>
      </c>
      <c r="F68" s="35">
        <v>0</v>
      </c>
      <c r="G68" s="27">
        <f t="shared" si="2"/>
        <v>0</v>
      </c>
      <c r="H68" s="1"/>
      <c r="I68" s="1"/>
      <c r="J68" s="1"/>
      <c r="K68" s="5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26" t="s">
        <v>402</v>
      </c>
      <c r="B69" s="7" t="s">
        <v>75</v>
      </c>
      <c r="C69" s="8">
        <v>6</v>
      </c>
      <c r="D69" s="9">
        <v>113.83749999999999</v>
      </c>
      <c r="E69" s="9">
        <f t="shared" si="1"/>
        <v>683.03</v>
      </c>
      <c r="F69" s="35">
        <v>0</v>
      </c>
      <c r="G69" s="27">
        <f t="shared" si="2"/>
        <v>0</v>
      </c>
      <c r="H69" s="1"/>
      <c r="I69" s="1"/>
      <c r="J69" s="1"/>
      <c r="K69" s="5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26" t="s">
        <v>403</v>
      </c>
      <c r="B70" s="7" t="s">
        <v>76</v>
      </c>
      <c r="C70" s="8">
        <v>6</v>
      </c>
      <c r="D70" s="9">
        <v>139.63749999999999</v>
      </c>
      <c r="E70" s="9">
        <f t="shared" si="1"/>
        <v>837.83</v>
      </c>
      <c r="F70" s="35">
        <v>0</v>
      </c>
      <c r="G70" s="27">
        <f t="shared" si="2"/>
        <v>0</v>
      </c>
      <c r="H70" s="1"/>
      <c r="I70" s="1"/>
      <c r="J70" s="1"/>
      <c r="K70" s="5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26" t="s">
        <v>404</v>
      </c>
      <c r="B71" s="7" t="s">
        <v>77</v>
      </c>
      <c r="C71" s="8">
        <v>6</v>
      </c>
      <c r="D71" s="9">
        <v>203.26250000000002</v>
      </c>
      <c r="E71" s="9">
        <f t="shared" si="1"/>
        <v>1219.58</v>
      </c>
      <c r="F71" s="35">
        <v>0</v>
      </c>
      <c r="G71" s="27">
        <f t="shared" si="2"/>
        <v>0</v>
      </c>
      <c r="H71" s="1"/>
      <c r="I71" s="1"/>
      <c r="J71" s="1"/>
      <c r="K71" s="5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26" t="s">
        <v>405</v>
      </c>
      <c r="B72" s="7" t="s">
        <v>78</v>
      </c>
      <c r="C72" s="8">
        <v>6</v>
      </c>
      <c r="D72" s="9">
        <v>181.5625</v>
      </c>
      <c r="E72" s="9">
        <f t="shared" si="1"/>
        <v>1089.3800000000001</v>
      </c>
      <c r="F72" s="35">
        <v>0</v>
      </c>
      <c r="G72" s="27">
        <f t="shared" si="2"/>
        <v>0</v>
      </c>
      <c r="H72" s="1"/>
      <c r="I72" s="1"/>
      <c r="J72" s="1"/>
      <c r="K72" s="5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26" t="s">
        <v>406</v>
      </c>
      <c r="B73" s="7" t="s">
        <v>79</v>
      </c>
      <c r="C73" s="8">
        <v>14</v>
      </c>
      <c r="D73" s="9">
        <v>256.8</v>
      </c>
      <c r="E73" s="9">
        <f t="shared" si="1"/>
        <v>3595.2</v>
      </c>
      <c r="F73" s="35">
        <v>0</v>
      </c>
      <c r="G73" s="27">
        <f t="shared" si="2"/>
        <v>0</v>
      </c>
      <c r="H73" s="1"/>
      <c r="I73" s="1"/>
      <c r="J73" s="1"/>
      <c r="K73" s="5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26" t="s">
        <v>407</v>
      </c>
      <c r="B74" s="7" t="s">
        <v>80</v>
      </c>
      <c r="C74" s="8">
        <v>8</v>
      </c>
      <c r="D74" s="9">
        <v>385.55</v>
      </c>
      <c r="E74" s="9">
        <f t="shared" si="1"/>
        <v>3084.4</v>
      </c>
      <c r="F74" s="35">
        <v>0</v>
      </c>
      <c r="G74" s="27">
        <f t="shared" si="2"/>
        <v>0</v>
      </c>
      <c r="H74" s="1"/>
      <c r="I74" s="1"/>
      <c r="J74" s="1"/>
      <c r="K74" s="5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25">
        <v>3</v>
      </c>
      <c r="B75" s="14" t="s">
        <v>81</v>
      </c>
      <c r="C75" s="6"/>
      <c r="D75" s="6"/>
      <c r="E75" s="6"/>
      <c r="F75" s="6"/>
      <c r="G75" s="60"/>
      <c r="H75" s="1"/>
      <c r="I75" s="1"/>
      <c r="J75" s="1"/>
      <c r="K75" s="5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26" t="s">
        <v>15</v>
      </c>
      <c r="B76" s="7" t="s">
        <v>82</v>
      </c>
      <c r="C76" s="8">
        <v>32</v>
      </c>
      <c r="D76" s="9">
        <v>2.5750000000000002</v>
      </c>
      <c r="E76" s="9">
        <f t="shared" ref="E75:E135" si="3">ROUND(D76*C76,2)</f>
        <v>82.4</v>
      </c>
      <c r="F76" s="35">
        <v>0</v>
      </c>
      <c r="G76" s="27">
        <f t="shared" ref="G75:G135" si="4">IF(F76&gt;D76,F76/0,ROUND(C76*F76,2))</f>
        <v>0</v>
      </c>
      <c r="H76" s="1"/>
      <c r="I76" s="1"/>
      <c r="J76" s="1"/>
      <c r="K76" s="5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26" t="s">
        <v>408</v>
      </c>
      <c r="B77" s="7" t="s">
        <v>83</v>
      </c>
      <c r="C77" s="8">
        <v>7</v>
      </c>
      <c r="D77" s="9">
        <v>3.4624999999999999</v>
      </c>
      <c r="E77" s="9">
        <f t="shared" si="3"/>
        <v>24.24</v>
      </c>
      <c r="F77" s="35">
        <v>0</v>
      </c>
      <c r="G77" s="27">
        <f t="shared" si="4"/>
        <v>0</v>
      </c>
      <c r="H77" s="1"/>
      <c r="I77" s="1"/>
      <c r="J77" s="1"/>
      <c r="K77" s="5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26" t="s">
        <v>409</v>
      </c>
      <c r="B78" s="7" t="s">
        <v>84</v>
      </c>
      <c r="C78" s="8">
        <v>6</v>
      </c>
      <c r="D78" s="9">
        <v>2.1625000000000001</v>
      </c>
      <c r="E78" s="9">
        <f t="shared" si="3"/>
        <v>12.98</v>
      </c>
      <c r="F78" s="35">
        <v>0</v>
      </c>
      <c r="G78" s="27">
        <f t="shared" si="4"/>
        <v>0</v>
      </c>
      <c r="H78" s="1"/>
      <c r="I78" s="1"/>
      <c r="J78" s="1"/>
      <c r="K78" s="5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26" t="s">
        <v>410</v>
      </c>
      <c r="B79" s="7" t="s">
        <v>85</v>
      </c>
      <c r="C79" s="8">
        <v>3</v>
      </c>
      <c r="D79" s="9">
        <v>2.0625</v>
      </c>
      <c r="E79" s="9">
        <f t="shared" si="3"/>
        <v>6.19</v>
      </c>
      <c r="F79" s="35">
        <v>0</v>
      </c>
      <c r="G79" s="27">
        <f t="shared" si="4"/>
        <v>0</v>
      </c>
      <c r="H79" s="1"/>
      <c r="I79" s="1"/>
      <c r="J79" s="1"/>
      <c r="K79" s="5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26" t="s">
        <v>411</v>
      </c>
      <c r="B80" s="7" t="s">
        <v>86</v>
      </c>
      <c r="C80" s="8">
        <v>6</v>
      </c>
      <c r="D80" s="9">
        <v>5.0875000000000004</v>
      </c>
      <c r="E80" s="9">
        <f t="shared" si="3"/>
        <v>30.53</v>
      </c>
      <c r="F80" s="35">
        <v>0</v>
      </c>
      <c r="G80" s="27">
        <f t="shared" si="4"/>
        <v>0</v>
      </c>
      <c r="H80" s="1"/>
      <c r="I80" s="1"/>
      <c r="J80" s="1"/>
      <c r="K80" s="5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26" t="s">
        <v>412</v>
      </c>
      <c r="B81" s="7" t="s">
        <v>87</v>
      </c>
      <c r="C81" s="8">
        <v>3</v>
      </c>
      <c r="D81" s="9">
        <v>9.6125000000000007</v>
      </c>
      <c r="E81" s="9">
        <f t="shared" si="3"/>
        <v>28.84</v>
      </c>
      <c r="F81" s="35">
        <v>0</v>
      </c>
      <c r="G81" s="27">
        <f t="shared" si="4"/>
        <v>0</v>
      </c>
      <c r="H81" s="1"/>
      <c r="I81" s="1"/>
      <c r="J81" s="1"/>
      <c r="K81" s="5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26" t="s">
        <v>413</v>
      </c>
      <c r="B82" s="7" t="s">
        <v>88</v>
      </c>
      <c r="C82" s="8">
        <v>3</v>
      </c>
      <c r="D82" s="9">
        <v>6.1875</v>
      </c>
      <c r="E82" s="9">
        <f t="shared" si="3"/>
        <v>18.559999999999999</v>
      </c>
      <c r="F82" s="35">
        <v>0</v>
      </c>
      <c r="G82" s="27">
        <f t="shared" si="4"/>
        <v>0</v>
      </c>
      <c r="H82" s="1"/>
      <c r="I82" s="1"/>
      <c r="J82" s="1"/>
      <c r="K82" s="5"/>
      <c r="L82" s="1"/>
      <c r="M82" s="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26" t="s">
        <v>414</v>
      </c>
      <c r="B83" s="7" t="s">
        <v>89</v>
      </c>
      <c r="C83" s="8">
        <v>3</v>
      </c>
      <c r="D83" s="9">
        <v>8.625</v>
      </c>
      <c r="E83" s="9">
        <f t="shared" si="3"/>
        <v>25.88</v>
      </c>
      <c r="F83" s="35">
        <v>0</v>
      </c>
      <c r="G83" s="27">
        <f t="shared" si="4"/>
        <v>0</v>
      </c>
      <c r="H83" s="1"/>
      <c r="I83" s="1"/>
      <c r="J83" s="1"/>
      <c r="K83" s="5"/>
      <c r="L83" s="1"/>
      <c r="M83" s="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26" t="s">
        <v>415</v>
      </c>
      <c r="B84" s="7" t="s">
        <v>90</v>
      </c>
      <c r="C84" s="8">
        <v>3</v>
      </c>
      <c r="D84" s="9">
        <v>11.399999999999999</v>
      </c>
      <c r="E84" s="9">
        <f t="shared" si="3"/>
        <v>34.200000000000003</v>
      </c>
      <c r="F84" s="35">
        <v>0</v>
      </c>
      <c r="G84" s="27">
        <f t="shared" si="4"/>
        <v>0</v>
      </c>
      <c r="H84" s="1"/>
      <c r="I84" s="1"/>
      <c r="J84" s="1"/>
      <c r="K84" s="5"/>
      <c r="L84" s="1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26" t="s">
        <v>416</v>
      </c>
      <c r="B85" s="7" t="s">
        <v>91</v>
      </c>
      <c r="C85" s="8">
        <v>3</v>
      </c>
      <c r="D85" s="9">
        <v>15.024999999999999</v>
      </c>
      <c r="E85" s="9">
        <f t="shared" si="3"/>
        <v>45.08</v>
      </c>
      <c r="F85" s="35">
        <v>0</v>
      </c>
      <c r="G85" s="27">
        <f t="shared" si="4"/>
        <v>0</v>
      </c>
      <c r="H85" s="1"/>
      <c r="I85" s="1"/>
      <c r="J85" s="1"/>
      <c r="K85" s="5"/>
      <c r="L85" s="1"/>
      <c r="M85" s="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26" t="s">
        <v>417</v>
      </c>
      <c r="B86" s="7" t="s">
        <v>92</v>
      </c>
      <c r="C86" s="8">
        <v>3</v>
      </c>
      <c r="D86" s="9">
        <v>21.549999999999997</v>
      </c>
      <c r="E86" s="9">
        <f t="shared" si="3"/>
        <v>64.650000000000006</v>
      </c>
      <c r="F86" s="35">
        <v>0</v>
      </c>
      <c r="G86" s="27">
        <f t="shared" si="4"/>
        <v>0</v>
      </c>
      <c r="H86" s="1"/>
      <c r="I86" s="1"/>
      <c r="J86" s="1"/>
      <c r="K86" s="5"/>
      <c r="L86" s="1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26" t="s">
        <v>418</v>
      </c>
      <c r="B87" s="7" t="s">
        <v>93</v>
      </c>
      <c r="C87" s="8">
        <v>3</v>
      </c>
      <c r="D87" s="9">
        <v>2.0625</v>
      </c>
      <c r="E87" s="9">
        <f t="shared" si="3"/>
        <v>6.19</v>
      </c>
      <c r="F87" s="35">
        <v>0</v>
      </c>
      <c r="G87" s="27">
        <f t="shared" si="4"/>
        <v>0</v>
      </c>
      <c r="H87" s="1"/>
      <c r="I87" s="1"/>
      <c r="J87" s="1"/>
      <c r="K87" s="5"/>
      <c r="L87" s="1"/>
      <c r="M87" s="5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26" t="s">
        <v>419</v>
      </c>
      <c r="B88" s="7" t="s">
        <v>94</v>
      </c>
      <c r="C88" s="8">
        <v>3</v>
      </c>
      <c r="D88" s="9">
        <v>5.6374999999999993</v>
      </c>
      <c r="E88" s="9">
        <f t="shared" si="3"/>
        <v>16.91</v>
      </c>
      <c r="F88" s="35">
        <v>0</v>
      </c>
      <c r="G88" s="27">
        <f t="shared" si="4"/>
        <v>0</v>
      </c>
      <c r="H88" s="1"/>
      <c r="I88" s="1"/>
      <c r="J88" s="1"/>
      <c r="K88" s="5"/>
      <c r="L88" s="1"/>
      <c r="M88" s="5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26" t="s">
        <v>420</v>
      </c>
      <c r="B89" s="7" t="s">
        <v>95</v>
      </c>
      <c r="C89" s="8">
        <v>3</v>
      </c>
      <c r="D89" s="9">
        <v>2.5374999999999996</v>
      </c>
      <c r="E89" s="9">
        <f t="shared" si="3"/>
        <v>7.61</v>
      </c>
      <c r="F89" s="35">
        <v>0</v>
      </c>
      <c r="G89" s="27">
        <f t="shared" si="4"/>
        <v>0</v>
      </c>
      <c r="H89" s="1"/>
      <c r="I89" s="1"/>
      <c r="J89" s="1"/>
      <c r="K89" s="5"/>
      <c r="L89" s="1"/>
      <c r="M89" s="5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26" t="s">
        <v>421</v>
      </c>
      <c r="B90" s="7" t="s">
        <v>96</v>
      </c>
      <c r="C90" s="8">
        <v>3</v>
      </c>
      <c r="D90" s="9">
        <v>0.71249999999999991</v>
      </c>
      <c r="E90" s="9">
        <f t="shared" si="3"/>
        <v>2.14</v>
      </c>
      <c r="F90" s="35">
        <v>0</v>
      </c>
      <c r="G90" s="27">
        <f t="shared" si="4"/>
        <v>0</v>
      </c>
      <c r="H90" s="1"/>
      <c r="I90" s="1"/>
      <c r="J90" s="1"/>
      <c r="K90" s="5"/>
      <c r="L90" s="1"/>
      <c r="M90" s="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26" t="s">
        <v>422</v>
      </c>
      <c r="B91" s="7" t="s">
        <v>97</v>
      </c>
      <c r="C91" s="8">
        <v>42</v>
      </c>
      <c r="D91" s="9">
        <v>4.7249999999999996</v>
      </c>
      <c r="E91" s="9">
        <f t="shared" si="3"/>
        <v>198.45</v>
      </c>
      <c r="F91" s="35">
        <v>0</v>
      </c>
      <c r="G91" s="27">
        <f t="shared" si="4"/>
        <v>0</v>
      </c>
      <c r="H91" s="1"/>
      <c r="I91" s="1"/>
      <c r="J91" s="1"/>
      <c r="K91" s="5"/>
      <c r="L91" s="1"/>
      <c r="M91" s="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26" t="s">
        <v>423</v>
      </c>
      <c r="B92" s="7" t="s">
        <v>98</v>
      </c>
      <c r="C92" s="8">
        <v>42</v>
      </c>
      <c r="D92" s="9">
        <v>8.3375000000000004</v>
      </c>
      <c r="E92" s="9">
        <f t="shared" si="3"/>
        <v>350.18</v>
      </c>
      <c r="F92" s="35">
        <v>0</v>
      </c>
      <c r="G92" s="27">
        <f t="shared" si="4"/>
        <v>0</v>
      </c>
      <c r="H92" s="1"/>
      <c r="I92" s="1"/>
      <c r="J92" s="1"/>
      <c r="K92" s="5"/>
      <c r="L92" s="1"/>
      <c r="M92" s="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26" t="s">
        <v>424</v>
      </c>
      <c r="B93" s="7" t="s">
        <v>99</v>
      </c>
      <c r="C93" s="8">
        <v>3</v>
      </c>
      <c r="D93" s="9">
        <v>6.1</v>
      </c>
      <c r="E93" s="9">
        <f t="shared" si="3"/>
        <v>18.3</v>
      </c>
      <c r="F93" s="35">
        <v>0</v>
      </c>
      <c r="G93" s="27">
        <f t="shared" si="4"/>
        <v>0</v>
      </c>
      <c r="H93" s="1"/>
      <c r="I93" s="1"/>
      <c r="J93" s="1"/>
      <c r="K93" s="5"/>
      <c r="L93" s="1"/>
      <c r="M93" s="5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26" t="s">
        <v>425</v>
      </c>
      <c r="B94" s="7" t="s">
        <v>100</v>
      </c>
      <c r="C94" s="8">
        <v>42</v>
      </c>
      <c r="D94" s="9">
        <v>11.537500000000001</v>
      </c>
      <c r="E94" s="9">
        <f t="shared" si="3"/>
        <v>484.58</v>
      </c>
      <c r="F94" s="35">
        <v>0</v>
      </c>
      <c r="G94" s="27">
        <f t="shared" si="4"/>
        <v>0</v>
      </c>
      <c r="H94" s="1"/>
      <c r="I94" s="1"/>
      <c r="J94" s="1"/>
      <c r="K94" s="5"/>
      <c r="L94" s="1"/>
      <c r="M94" s="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26" t="s">
        <v>426</v>
      </c>
      <c r="B95" s="7" t="s">
        <v>101</v>
      </c>
      <c r="C95" s="8">
        <v>6</v>
      </c>
      <c r="D95" s="9">
        <v>23.762500000000003</v>
      </c>
      <c r="E95" s="9">
        <f t="shared" si="3"/>
        <v>142.58000000000001</v>
      </c>
      <c r="F95" s="35">
        <v>0</v>
      </c>
      <c r="G95" s="27">
        <f t="shared" si="4"/>
        <v>0</v>
      </c>
      <c r="H95" s="1"/>
      <c r="I95" s="1"/>
      <c r="J95" s="1"/>
      <c r="K95" s="5"/>
      <c r="L95" s="1"/>
      <c r="M95" s="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26" t="s">
        <v>427</v>
      </c>
      <c r="B96" s="7" t="s">
        <v>102</v>
      </c>
      <c r="C96" s="8">
        <v>3</v>
      </c>
      <c r="D96" s="9">
        <v>2.2875000000000001</v>
      </c>
      <c r="E96" s="9">
        <f t="shared" si="3"/>
        <v>6.86</v>
      </c>
      <c r="F96" s="35">
        <v>0</v>
      </c>
      <c r="G96" s="27">
        <f t="shared" si="4"/>
        <v>0</v>
      </c>
      <c r="H96" s="1"/>
      <c r="I96" s="1"/>
      <c r="J96" s="1"/>
      <c r="K96" s="5"/>
      <c r="L96" s="1"/>
      <c r="M96" s="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26" t="s">
        <v>428</v>
      </c>
      <c r="B97" s="7" t="s">
        <v>103</v>
      </c>
      <c r="C97" s="8">
        <v>39</v>
      </c>
      <c r="D97" s="9">
        <v>45.551250000000003</v>
      </c>
      <c r="E97" s="9">
        <f t="shared" si="3"/>
        <v>1776.5</v>
      </c>
      <c r="F97" s="35">
        <v>0</v>
      </c>
      <c r="G97" s="27">
        <f t="shared" si="4"/>
        <v>0</v>
      </c>
      <c r="H97" s="1"/>
      <c r="I97" s="1"/>
      <c r="J97" s="1"/>
      <c r="K97" s="5"/>
      <c r="L97" s="1"/>
      <c r="M97" s="5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26" t="s">
        <v>429</v>
      </c>
      <c r="B98" s="7" t="s">
        <v>104</v>
      </c>
      <c r="C98" s="8">
        <v>3</v>
      </c>
      <c r="D98" s="9">
        <v>73.137500000000003</v>
      </c>
      <c r="E98" s="9">
        <f t="shared" si="3"/>
        <v>219.41</v>
      </c>
      <c r="F98" s="35">
        <v>0</v>
      </c>
      <c r="G98" s="27">
        <f t="shared" si="4"/>
        <v>0</v>
      </c>
      <c r="H98" s="1"/>
      <c r="I98" s="1"/>
      <c r="J98" s="1"/>
      <c r="K98" s="5"/>
      <c r="L98" s="1"/>
      <c r="M98" s="5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26" t="s">
        <v>430</v>
      </c>
      <c r="B99" s="7" t="s">
        <v>105</v>
      </c>
      <c r="C99" s="8">
        <v>6</v>
      </c>
      <c r="D99" s="9">
        <v>24.474999999999998</v>
      </c>
      <c r="E99" s="9">
        <f t="shared" si="3"/>
        <v>146.85</v>
      </c>
      <c r="F99" s="35">
        <v>0</v>
      </c>
      <c r="G99" s="27">
        <f t="shared" si="4"/>
        <v>0</v>
      </c>
      <c r="H99" s="1"/>
      <c r="I99" s="1"/>
      <c r="J99" s="1"/>
      <c r="K99" s="5"/>
      <c r="L99" s="1"/>
      <c r="M99" s="5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26" t="s">
        <v>431</v>
      </c>
      <c r="B100" s="7" t="s">
        <v>106</v>
      </c>
      <c r="C100" s="8">
        <v>3</v>
      </c>
      <c r="D100" s="9">
        <v>37.262499999999996</v>
      </c>
      <c r="E100" s="9">
        <f t="shared" si="3"/>
        <v>111.79</v>
      </c>
      <c r="F100" s="35">
        <v>0</v>
      </c>
      <c r="G100" s="27">
        <f t="shared" si="4"/>
        <v>0</v>
      </c>
      <c r="H100" s="1"/>
      <c r="I100" s="1"/>
      <c r="J100" s="1"/>
      <c r="K100" s="5"/>
      <c r="L100" s="1"/>
      <c r="M100" s="5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6" t="s">
        <v>432</v>
      </c>
      <c r="B101" s="7" t="s">
        <v>107</v>
      </c>
      <c r="C101" s="8">
        <v>20</v>
      </c>
      <c r="D101" s="9">
        <v>1.2149999999999999</v>
      </c>
      <c r="E101" s="9">
        <f t="shared" si="3"/>
        <v>24.3</v>
      </c>
      <c r="F101" s="35">
        <v>0</v>
      </c>
      <c r="G101" s="27">
        <f t="shared" si="4"/>
        <v>0</v>
      </c>
      <c r="H101" s="1"/>
      <c r="I101" s="1"/>
      <c r="J101" s="1"/>
      <c r="K101" s="5"/>
      <c r="L101" s="1"/>
      <c r="M101" s="5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6" t="s">
        <v>433</v>
      </c>
      <c r="B102" s="7" t="s">
        <v>108</v>
      </c>
      <c r="C102" s="8">
        <v>20</v>
      </c>
      <c r="D102" s="9">
        <v>1.3900000000000001</v>
      </c>
      <c r="E102" s="9">
        <f t="shared" si="3"/>
        <v>27.8</v>
      </c>
      <c r="F102" s="35">
        <v>0</v>
      </c>
      <c r="G102" s="27">
        <f t="shared" si="4"/>
        <v>0</v>
      </c>
      <c r="H102" s="1"/>
      <c r="I102" s="1"/>
      <c r="J102" s="1"/>
      <c r="K102" s="5"/>
      <c r="L102" s="1"/>
      <c r="M102" s="5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26" t="s">
        <v>434</v>
      </c>
      <c r="B103" s="7" t="s">
        <v>109</v>
      </c>
      <c r="C103" s="8">
        <v>20</v>
      </c>
      <c r="D103" s="9">
        <v>1.5449999999999999</v>
      </c>
      <c r="E103" s="9">
        <f t="shared" si="3"/>
        <v>30.9</v>
      </c>
      <c r="F103" s="35">
        <v>0</v>
      </c>
      <c r="G103" s="27">
        <f t="shared" si="4"/>
        <v>0</v>
      </c>
      <c r="H103" s="1"/>
      <c r="I103" s="1"/>
      <c r="J103" s="1"/>
      <c r="K103" s="5"/>
      <c r="L103" s="1"/>
      <c r="M103" s="5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26" t="s">
        <v>435</v>
      </c>
      <c r="B104" s="7" t="s">
        <v>110</v>
      </c>
      <c r="C104" s="8">
        <v>3</v>
      </c>
      <c r="D104" s="9">
        <v>3.0337499999999999</v>
      </c>
      <c r="E104" s="9">
        <f t="shared" si="3"/>
        <v>9.1</v>
      </c>
      <c r="F104" s="35">
        <v>0</v>
      </c>
      <c r="G104" s="27">
        <f t="shared" si="4"/>
        <v>0</v>
      </c>
      <c r="H104" s="1"/>
      <c r="I104" s="1"/>
      <c r="J104" s="1"/>
      <c r="K104" s="5"/>
      <c r="L104" s="1"/>
      <c r="M104" s="5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26" t="s">
        <v>436</v>
      </c>
      <c r="B105" s="7" t="s">
        <v>111</v>
      </c>
      <c r="C105" s="8">
        <v>20</v>
      </c>
      <c r="D105" s="9">
        <v>3.7437500000000004</v>
      </c>
      <c r="E105" s="9">
        <f t="shared" si="3"/>
        <v>74.88</v>
      </c>
      <c r="F105" s="35">
        <v>0</v>
      </c>
      <c r="G105" s="27">
        <f t="shared" si="4"/>
        <v>0</v>
      </c>
      <c r="H105" s="1"/>
      <c r="I105" s="1"/>
      <c r="J105" s="1"/>
      <c r="K105" s="5"/>
      <c r="L105" s="1"/>
      <c r="M105" s="5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26" t="s">
        <v>437</v>
      </c>
      <c r="B106" s="7" t="s">
        <v>112</v>
      </c>
      <c r="C106" s="8">
        <v>52</v>
      </c>
      <c r="D106" s="9">
        <v>5.45</v>
      </c>
      <c r="E106" s="9">
        <f t="shared" si="3"/>
        <v>283.39999999999998</v>
      </c>
      <c r="F106" s="35">
        <v>0</v>
      </c>
      <c r="G106" s="27">
        <f t="shared" si="4"/>
        <v>0</v>
      </c>
      <c r="H106" s="1"/>
      <c r="I106" s="1"/>
      <c r="J106" s="1"/>
      <c r="K106" s="5"/>
      <c r="L106" s="1"/>
      <c r="M106" s="5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26" t="s">
        <v>438</v>
      </c>
      <c r="B107" s="7" t="s">
        <v>113</v>
      </c>
      <c r="C107" s="8">
        <v>52</v>
      </c>
      <c r="D107" s="9">
        <v>5.6749999999999998</v>
      </c>
      <c r="E107" s="9">
        <f t="shared" si="3"/>
        <v>295.10000000000002</v>
      </c>
      <c r="F107" s="35">
        <v>0</v>
      </c>
      <c r="G107" s="27">
        <f t="shared" si="4"/>
        <v>0</v>
      </c>
      <c r="H107" s="1"/>
      <c r="I107" s="1"/>
      <c r="J107" s="1"/>
      <c r="K107" s="5"/>
      <c r="L107" s="1"/>
      <c r="M107" s="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26" t="s">
        <v>439</v>
      </c>
      <c r="B108" s="7" t="s">
        <v>114</v>
      </c>
      <c r="C108" s="8">
        <v>52</v>
      </c>
      <c r="D108" s="9">
        <v>7.1375000000000002</v>
      </c>
      <c r="E108" s="9">
        <f t="shared" si="3"/>
        <v>371.15</v>
      </c>
      <c r="F108" s="35">
        <v>0</v>
      </c>
      <c r="G108" s="27">
        <f t="shared" si="4"/>
        <v>0</v>
      </c>
      <c r="H108" s="1"/>
      <c r="I108" s="1"/>
      <c r="J108" s="1"/>
      <c r="K108" s="5"/>
      <c r="L108" s="1"/>
      <c r="M108" s="5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26" t="s">
        <v>440</v>
      </c>
      <c r="B109" s="7" t="s">
        <v>115</v>
      </c>
      <c r="C109" s="8">
        <v>52</v>
      </c>
      <c r="D109" s="9">
        <v>9.4625000000000004</v>
      </c>
      <c r="E109" s="9">
        <f t="shared" si="3"/>
        <v>492.05</v>
      </c>
      <c r="F109" s="35">
        <v>0</v>
      </c>
      <c r="G109" s="27">
        <f t="shared" si="4"/>
        <v>0</v>
      </c>
      <c r="H109" s="1"/>
      <c r="I109" s="1"/>
      <c r="J109" s="1"/>
      <c r="K109" s="5"/>
      <c r="L109" s="1"/>
      <c r="M109" s="5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26" t="s">
        <v>441</v>
      </c>
      <c r="B110" s="7" t="s">
        <v>116</v>
      </c>
      <c r="C110" s="8">
        <v>52</v>
      </c>
      <c r="D110" s="9">
        <v>6.3125</v>
      </c>
      <c r="E110" s="9">
        <f t="shared" si="3"/>
        <v>328.25</v>
      </c>
      <c r="F110" s="35">
        <v>0</v>
      </c>
      <c r="G110" s="27">
        <f t="shared" si="4"/>
        <v>0</v>
      </c>
      <c r="H110" s="1"/>
      <c r="I110" s="1"/>
      <c r="J110" s="1"/>
      <c r="K110" s="5"/>
      <c r="L110" s="1"/>
      <c r="M110" s="5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26" t="s">
        <v>442</v>
      </c>
      <c r="B111" s="7" t="s">
        <v>117</v>
      </c>
      <c r="C111" s="8">
        <v>52</v>
      </c>
      <c r="D111" s="9">
        <v>8.5250000000000004</v>
      </c>
      <c r="E111" s="9">
        <f t="shared" si="3"/>
        <v>443.3</v>
      </c>
      <c r="F111" s="35">
        <v>0</v>
      </c>
      <c r="G111" s="27">
        <f t="shared" si="4"/>
        <v>0</v>
      </c>
      <c r="H111" s="1"/>
      <c r="I111" s="1"/>
      <c r="J111" s="1"/>
      <c r="K111" s="5"/>
      <c r="L111" s="1"/>
      <c r="M111" s="5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26" t="s">
        <v>443</v>
      </c>
      <c r="B112" s="7" t="s">
        <v>118</v>
      </c>
      <c r="C112" s="8">
        <v>45</v>
      </c>
      <c r="D112" s="9">
        <v>2.2250000000000001</v>
      </c>
      <c r="E112" s="9">
        <f t="shared" si="3"/>
        <v>100.13</v>
      </c>
      <c r="F112" s="35">
        <v>0</v>
      </c>
      <c r="G112" s="27">
        <f t="shared" si="4"/>
        <v>0</v>
      </c>
      <c r="H112" s="1"/>
      <c r="I112" s="1"/>
      <c r="J112" s="1"/>
      <c r="K112" s="5"/>
      <c r="L112" s="1"/>
      <c r="M112" s="5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26" t="s">
        <v>444</v>
      </c>
      <c r="B113" s="7" t="s">
        <v>119</v>
      </c>
      <c r="C113" s="8">
        <v>45</v>
      </c>
      <c r="D113" s="9">
        <v>2.2749999999999999</v>
      </c>
      <c r="E113" s="9">
        <f t="shared" si="3"/>
        <v>102.38</v>
      </c>
      <c r="F113" s="35">
        <v>0</v>
      </c>
      <c r="G113" s="27">
        <f t="shared" si="4"/>
        <v>0</v>
      </c>
      <c r="H113" s="1"/>
      <c r="I113" s="1"/>
      <c r="J113" s="1"/>
      <c r="K113" s="5"/>
      <c r="L113" s="1"/>
      <c r="M113" s="5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26" t="s">
        <v>445</v>
      </c>
      <c r="B114" s="7" t="s">
        <v>120</v>
      </c>
      <c r="C114" s="8">
        <v>45</v>
      </c>
      <c r="D114" s="9">
        <v>2.9249999999999998</v>
      </c>
      <c r="E114" s="9">
        <f t="shared" si="3"/>
        <v>131.63</v>
      </c>
      <c r="F114" s="35">
        <v>0</v>
      </c>
      <c r="G114" s="27">
        <f t="shared" si="4"/>
        <v>0</v>
      </c>
      <c r="H114" s="1"/>
      <c r="I114" s="1"/>
      <c r="J114" s="1"/>
      <c r="K114" s="5"/>
      <c r="L114" s="1"/>
      <c r="M114" s="5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26" t="s">
        <v>446</v>
      </c>
      <c r="B115" s="7" t="s">
        <v>121</v>
      </c>
      <c r="C115" s="8">
        <v>45</v>
      </c>
      <c r="D115" s="9">
        <v>4.8875000000000002</v>
      </c>
      <c r="E115" s="9">
        <f t="shared" si="3"/>
        <v>219.94</v>
      </c>
      <c r="F115" s="35">
        <v>0</v>
      </c>
      <c r="G115" s="27">
        <f t="shared" si="4"/>
        <v>0</v>
      </c>
      <c r="H115" s="1"/>
      <c r="I115" s="1"/>
      <c r="J115" s="1"/>
      <c r="K115" s="5"/>
      <c r="L115" s="1"/>
      <c r="M115" s="5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26" t="s">
        <v>447</v>
      </c>
      <c r="B116" s="7" t="s">
        <v>122</v>
      </c>
      <c r="C116" s="8">
        <v>10</v>
      </c>
      <c r="D116" s="9">
        <v>12.6</v>
      </c>
      <c r="E116" s="9">
        <f t="shared" si="3"/>
        <v>126</v>
      </c>
      <c r="F116" s="35">
        <v>0</v>
      </c>
      <c r="G116" s="27">
        <f t="shared" si="4"/>
        <v>0</v>
      </c>
      <c r="H116" s="1"/>
      <c r="I116" s="1"/>
      <c r="J116" s="1"/>
      <c r="K116" s="5"/>
      <c r="L116" s="1"/>
      <c r="M116" s="5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26" t="s">
        <v>448</v>
      </c>
      <c r="B117" s="7" t="s">
        <v>123</v>
      </c>
      <c r="C117" s="8">
        <v>4</v>
      </c>
      <c r="D117" s="9">
        <v>74.875</v>
      </c>
      <c r="E117" s="9">
        <f t="shared" si="3"/>
        <v>299.5</v>
      </c>
      <c r="F117" s="35">
        <v>0</v>
      </c>
      <c r="G117" s="27">
        <f t="shared" si="4"/>
        <v>0</v>
      </c>
      <c r="H117" s="1"/>
      <c r="I117" s="1"/>
      <c r="J117" s="1"/>
      <c r="K117" s="5"/>
      <c r="L117" s="1"/>
      <c r="M117" s="5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26" t="s">
        <v>449</v>
      </c>
      <c r="B118" s="7" t="s">
        <v>124</v>
      </c>
      <c r="C118" s="8">
        <v>3</v>
      </c>
      <c r="D118" s="9">
        <v>71.962500000000006</v>
      </c>
      <c r="E118" s="9">
        <f t="shared" si="3"/>
        <v>215.89</v>
      </c>
      <c r="F118" s="35">
        <v>0</v>
      </c>
      <c r="G118" s="27">
        <f t="shared" si="4"/>
        <v>0</v>
      </c>
      <c r="H118" s="1"/>
      <c r="I118" s="1"/>
      <c r="J118" s="1"/>
      <c r="K118" s="5"/>
      <c r="L118" s="1"/>
      <c r="M118" s="5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26" t="s">
        <v>450</v>
      </c>
      <c r="B119" s="7" t="s">
        <v>125</v>
      </c>
      <c r="C119" s="8">
        <v>6</v>
      </c>
      <c r="D119" s="9">
        <v>125.3</v>
      </c>
      <c r="E119" s="9">
        <f t="shared" si="3"/>
        <v>751.8</v>
      </c>
      <c r="F119" s="35">
        <v>0</v>
      </c>
      <c r="G119" s="27">
        <f t="shared" si="4"/>
        <v>0</v>
      </c>
      <c r="H119" s="1"/>
      <c r="I119" s="1"/>
      <c r="J119" s="1"/>
      <c r="K119" s="5"/>
      <c r="L119" s="1"/>
      <c r="M119" s="5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26" t="s">
        <v>451</v>
      </c>
      <c r="B120" s="7" t="s">
        <v>126</v>
      </c>
      <c r="C120" s="8">
        <v>5</v>
      </c>
      <c r="D120" s="9">
        <v>216.22499999999999</v>
      </c>
      <c r="E120" s="9">
        <f t="shared" si="3"/>
        <v>1081.1300000000001</v>
      </c>
      <c r="F120" s="35">
        <v>0</v>
      </c>
      <c r="G120" s="27">
        <f t="shared" si="4"/>
        <v>0</v>
      </c>
      <c r="H120" s="1"/>
      <c r="I120" s="1"/>
      <c r="J120" s="1"/>
      <c r="K120" s="5"/>
      <c r="L120" s="1"/>
      <c r="M120" s="5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26" t="s">
        <v>452</v>
      </c>
      <c r="B121" s="7" t="s">
        <v>127</v>
      </c>
      <c r="C121" s="8">
        <v>3</v>
      </c>
      <c r="D121" s="9">
        <v>46.412500000000001</v>
      </c>
      <c r="E121" s="9">
        <f t="shared" si="3"/>
        <v>139.24</v>
      </c>
      <c r="F121" s="35">
        <v>0</v>
      </c>
      <c r="G121" s="27">
        <f t="shared" si="4"/>
        <v>0</v>
      </c>
      <c r="H121" s="1"/>
      <c r="I121" s="1"/>
      <c r="J121" s="1"/>
      <c r="K121" s="5"/>
      <c r="L121" s="1"/>
      <c r="M121" s="5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26" t="s">
        <v>453</v>
      </c>
      <c r="B122" s="7" t="s">
        <v>128</v>
      </c>
      <c r="C122" s="8">
        <v>3</v>
      </c>
      <c r="D122" s="9">
        <v>83.712500000000006</v>
      </c>
      <c r="E122" s="9">
        <f t="shared" si="3"/>
        <v>251.14</v>
      </c>
      <c r="F122" s="35">
        <v>0</v>
      </c>
      <c r="G122" s="27">
        <f t="shared" si="4"/>
        <v>0</v>
      </c>
      <c r="H122" s="1"/>
      <c r="I122" s="1"/>
      <c r="J122" s="1"/>
      <c r="K122" s="5"/>
      <c r="L122" s="1"/>
      <c r="M122" s="5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26" t="s">
        <v>454</v>
      </c>
      <c r="B123" s="7" t="s">
        <v>129</v>
      </c>
      <c r="C123" s="8">
        <v>4</v>
      </c>
      <c r="D123" s="9">
        <v>47.612500000000004</v>
      </c>
      <c r="E123" s="9">
        <f t="shared" si="3"/>
        <v>190.45</v>
      </c>
      <c r="F123" s="35">
        <v>0</v>
      </c>
      <c r="G123" s="27">
        <f t="shared" si="4"/>
        <v>0</v>
      </c>
      <c r="H123" s="1"/>
      <c r="I123" s="1"/>
      <c r="J123" s="1"/>
      <c r="K123" s="5"/>
      <c r="L123" s="1"/>
      <c r="M123" s="5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26" t="s">
        <v>455</v>
      </c>
      <c r="B124" s="7" t="s">
        <v>130</v>
      </c>
      <c r="C124" s="8">
        <v>3</v>
      </c>
      <c r="D124" s="9">
        <v>62.962499999999999</v>
      </c>
      <c r="E124" s="9">
        <f t="shared" si="3"/>
        <v>188.89</v>
      </c>
      <c r="F124" s="35">
        <v>0</v>
      </c>
      <c r="G124" s="27">
        <f t="shared" si="4"/>
        <v>0</v>
      </c>
      <c r="H124" s="1"/>
      <c r="I124" s="1"/>
      <c r="J124" s="1"/>
      <c r="K124" s="5"/>
      <c r="L124" s="1"/>
      <c r="M124" s="5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26" t="s">
        <v>456</v>
      </c>
      <c r="B125" s="7" t="s">
        <v>131</v>
      </c>
      <c r="C125" s="8">
        <v>3</v>
      </c>
      <c r="D125" s="9">
        <v>34.474999999999994</v>
      </c>
      <c r="E125" s="9">
        <f t="shared" si="3"/>
        <v>103.43</v>
      </c>
      <c r="F125" s="35">
        <v>0</v>
      </c>
      <c r="G125" s="27">
        <f t="shared" si="4"/>
        <v>0</v>
      </c>
      <c r="H125" s="1"/>
      <c r="I125" s="1"/>
      <c r="J125" s="1"/>
      <c r="K125" s="5"/>
      <c r="L125" s="1"/>
      <c r="M125" s="5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26" t="s">
        <v>457</v>
      </c>
      <c r="B126" s="7" t="s">
        <v>132</v>
      </c>
      <c r="C126" s="8">
        <v>3</v>
      </c>
      <c r="D126" s="9">
        <v>18.25</v>
      </c>
      <c r="E126" s="9">
        <f t="shared" si="3"/>
        <v>54.75</v>
      </c>
      <c r="F126" s="35">
        <v>0</v>
      </c>
      <c r="G126" s="27">
        <f t="shared" si="4"/>
        <v>0</v>
      </c>
      <c r="H126" s="1"/>
      <c r="I126" s="1"/>
      <c r="J126" s="1"/>
      <c r="K126" s="5"/>
      <c r="L126" s="1"/>
      <c r="M126" s="5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25">
        <v>4</v>
      </c>
      <c r="B127" s="14" t="s">
        <v>133</v>
      </c>
      <c r="C127" s="6"/>
      <c r="D127" s="6"/>
      <c r="E127" s="6"/>
      <c r="F127" s="6"/>
      <c r="G127" s="60"/>
      <c r="H127" s="1"/>
      <c r="I127" s="1"/>
      <c r="J127" s="1"/>
      <c r="K127" s="5"/>
      <c r="L127" s="1"/>
      <c r="M127" s="5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26" t="s">
        <v>458</v>
      </c>
      <c r="B128" s="7" t="s">
        <v>134</v>
      </c>
      <c r="C128" s="8">
        <v>6</v>
      </c>
      <c r="D128" s="9">
        <v>4.8624999999999998</v>
      </c>
      <c r="E128" s="9">
        <f t="shared" si="3"/>
        <v>29.18</v>
      </c>
      <c r="F128" s="35">
        <v>0</v>
      </c>
      <c r="G128" s="27">
        <f t="shared" si="4"/>
        <v>0</v>
      </c>
      <c r="H128" s="1"/>
      <c r="I128" s="1"/>
      <c r="J128" s="1"/>
      <c r="K128" s="5"/>
      <c r="L128" s="1"/>
      <c r="M128" s="5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26" t="s">
        <v>459</v>
      </c>
      <c r="B129" s="7" t="s">
        <v>135</v>
      </c>
      <c r="C129" s="8">
        <v>6</v>
      </c>
      <c r="D129" s="9">
        <v>9.1624999999999996</v>
      </c>
      <c r="E129" s="9">
        <f t="shared" si="3"/>
        <v>54.98</v>
      </c>
      <c r="F129" s="35">
        <v>0</v>
      </c>
      <c r="G129" s="27">
        <f t="shared" si="4"/>
        <v>0</v>
      </c>
      <c r="H129" s="1"/>
      <c r="I129" s="1"/>
      <c r="J129" s="1"/>
      <c r="K129" s="5"/>
      <c r="L129" s="1"/>
      <c r="M129" s="5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26" t="s">
        <v>460</v>
      </c>
      <c r="B130" s="7" t="s">
        <v>136</v>
      </c>
      <c r="C130" s="8">
        <v>3</v>
      </c>
      <c r="D130" s="9">
        <v>3.8874999999999997</v>
      </c>
      <c r="E130" s="9">
        <f t="shared" si="3"/>
        <v>11.66</v>
      </c>
      <c r="F130" s="35">
        <v>0</v>
      </c>
      <c r="G130" s="27">
        <f t="shared" si="4"/>
        <v>0</v>
      </c>
      <c r="H130" s="1"/>
      <c r="I130" s="1"/>
      <c r="J130" s="1"/>
      <c r="K130" s="5"/>
      <c r="L130" s="1"/>
      <c r="M130" s="5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26" t="s">
        <v>461</v>
      </c>
      <c r="B131" s="7" t="s">
        <v>137</v>
      </c>
      <c r="C131" s="8">
        <v>6</v>
      </c>
      <c r="D131" s="9">
        <v>17.875</v>
      </c>
      <c r="E131" s="9">
        <f t="shared" si="3"/>
        <v>107.25</v>
      </c>
      <c r="F131" s="35">
        <v>0</v>
      </c>
      <c r="G131" s="27">
        <f t="shared" si="4"/>
        <v>0</v>
      </c>
      <c r="H131" s="1"/>
      <c r="I131" s="1"/>
      <c r="J131" s="1"/>
      <c r="K131" s="5"/>
      <c r="L131" s="1"/>
      <c r="M131" s="5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26" t="s">
        <v>462</v>
      </c>
      <c r="B132" s="7" t="s">
        <v>138</v>
      </c>
      <c r="C132" s="8">
        <v>6</v>
      </c>
      <c r="D132" s="9">
        <v>7.1875</v>
      </c>
      <c r="E132" s="9">
        <f t="shared" si="3"/>
        <v>43.13</v>
      </c>
      <c r="F132" s="35">
        <v>0</v>
      </c>
      <c r="G132" s="27">
        <f t="shared" si="4"/>
        <v>0</v>
      </c>
      <c r="H132" s="1"/>
      <c r="I132" s="1"/>
      <c r="J132" s="1"/>
      <c r="K132" s="5"/>
      <c r="L132" s="1"/>
      <c r="M132" s="5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26" t="s">
        <v>463</v>
      </c>
      <c r="B133" s="7" t="s">
        <v>139</v>
      </c>
      <c r="C133" s="8">
        <v>3</v>
      </c>
      <c r="D133" s="9">
        <v>11.574999999999999</v>
      </c>
      <c r="E133" s="9">
        <f t="shared" si="3"/>
        <v>34.729999999999997</v>
      </c>
      <c r="F133" s="35">
        <v>0</v>
      </c>
      <c r="G133" s="27">
        <f t="shared" si="4"/>
        <v>0</v>
      </c>
      <c r="H133" s="1"/>
      <c r="I133" s="1"/>
      <c r="J133" s="1"/>
      <c r="K133" s="5"/>
      <c r="L133" s="1"/>
      <c r="M133" s="5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26" t="s">
        <v>464</v>
      </c>
      <c r="B134" s="7" t="s">
        <v>140</v>
      </c>
      <c r="C134" s="8">
        <v>6</v>
      </c>
      <c r="D134" s="9">
        <v>6.0625</v>
      </c>
      <c r="E134" s="9">
        <f t="shared" si="3"/>
        <v>36.380000000000003</v>
      </c>
      <c r="F134" s="35">
        <v>0</v>
      </c>
      <c r="G134" s="27">
        <f t="shared" si="4"/>
        <v>0</v>
      </c>
      <c r="H134" s="1"/>
      <c r="I134" s="1"/>
      <c r="J134" s="1"/>
      <c r="K134" s="5"/>
      <c r="L134" s="1"/>
      <c r="M134" s="5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26" t="s">
        <v>465</v>
      </c>
      <c r="B135" s="7" t="s">
        <v>141</v>
      </c>
      <c r="C135" s="8">
        <v>6</v>
      </c>
      <c r="D135" s="9">
        <v>7.375</v>
      </c>
      <c r="E135" s="9">
        <f t="shared" si="3"/>
        <v>44.25</v>
      </c>
      <c r="F135" s="35">
        <v>0</v>
      </c>
      <c r="G135" s="27">
        <f t="shared" si="4"/>
        <v>0</v>
      </c>
      <c r="H135" s="1"/>
      <c r="I135" s="1"/>
      <c r="J135" s="1"/>
      <c r="K135" s="5"/>
      <c r="L135" s="1"/>
      <c r="M135" s="5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26" t="s">
        <v>466</v>
      </c>
      <c r="B136" s="7" t="s">
        <v>142</v>
      </c>
      <c r="C136" s="8">
        <v>6</v>
      </c>
      <c r="D136" s="9">
        <v>7.1125000000000007</v>
      </c>
      <c r="E136" s="9">
        <f t="shared" ref="E136:E199" si="5">ROUND(D136*C136,2)</f>
        <v>42.68</v>
      </c>
      <c r="F136" s="35">
        <v>0</v>
      </c>
      <c r="G136" s="27">
        <f t="shared" ref="G136:G199" si="6">IF(F136&gt;D136,F136/0,ROUND(C136*F136,2))</f>
        <v>0</v>
      </c>
      <c r="H136" s="1"/>
      <c r="I136" s="1"/>
      <c r="J136" s="1"/>
      <c r="K136" s="5"/>
      <c r="L136" s="1"/>
      <c r="M136" s="5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26" t="s">
        <v>467</v>
      </c>
      <c r="B137" s="7" t="s">
        <v>143</v>
      </c>
      <c r="C137" s="8">
        <v>6</v>
      </c>
      <c r="D137" s="9">
        <v>17.5625</v>
      </c>
      <c r="E137" s="9">
        <f t="shared" si="5"/>
        <v>105.38</v>
      </c>
      <c r="F137" s="35">
        <v>0</v>
      </c>
      <c r="G137" s="27">
        <f t="shared" si="6"/>
        <v>0</v>
      </c>
      <c r="H137" s="1"/>
      <c r="I137" s="1"/>
      <c r="J137" s="1"/>
      <c r="K137" s="5"/>
      <c r="L137" s="1"/>
      <c r="M137" s="5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26" t="s">
        <v>468</v>
      </c>
      <c r="B138" s="7" t="s">
        <v>144</v>
      </c>
      <c r="C138" s="8">
        <v>6</v>
      </c>
      <c r="D138" s="9">
        <v>1.6625000000000001</v>
      </c>
      <c r="E138" s="9">
        <f t="shared" si="5"/>
        <v>9.98</v>
      </c>
      <c r="F138" s="35">
        <v>0</v>
      </c>
      <c r="G138" s="27">
        <f t="shared" si="6"/>
        <v>0</v>
      </c>
      <c r="H138" s="1"/>
      <c r="I138" s="1"/>
      <c r="J138" s="1"/>
      <c r="K138" s="5"/>
      <c r="L138" s="1"/>
      <c r="M138" s="5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26" t="s">
        <v>469</v>
      </c>
      <c r="B139" s="7" t="s">
        <v>145</v>
      </c>
      <c r="C139" s="8">
        <v>6</v>
      </c>
      <c r="D139" s="9">
        <v>2.9125000000000001</v>
      </c>
      <c r="E139" s="9">
        <f t="shared" si="5"/>
        <v>17.48</v>
      </c>
      <c r="F139" s="35">
        <v>0</v>
      </c>
      <c r="G139" s="27">
        <f t="shared" si="6"/>
        <v>0</v>
      </c>
      <c r="H139" s="1"/>
      <c r="I139" s="1"/>
      <c r="J139" s="1"/>
      <c r="K139" s="5"/>
      <c r="L139" s="1"/>
      <c r="M139" s="5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26" t="s">
        <v>470</v>
      </c>
      <c r="B140" s="7" t="s">
        <v>146</v>
      </c>
      <c r="C140" s="8">
        <v>3</v>
      </c>
      <c r="D140" s="9">
        <v>18.512499999999999</v>
      </c>
      <c r="E140" s="9">
        <f t="shared" si="5"/>
        <v>55.54</v>
      </c>
      <c r="F140" s="35">
        <v>0</v>
      </c>
      <c r="G140" s="27">
        <f t="shared" si="6"/>
        <v>0</v>
      </c>
      <c r="H140" s="1"/>
      <c r="I140" s="1"/>
      <c r="J140" s="1"/>
      <c r="K140" s="5"/>
      <c r="L140" s="1"/>
      <c r="M140" s="5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26" t="s">
        <v>471</v>
      </c>
      <c r="B141" s="7" t="s">
        <v>147</v>
      </c>
      <c r="C141" s="8">
        <v>3</v>
      </c>
      <c r="D141" s="9">
        <v>25.75</v>
      </c>
      <c r="E141" s="9">
        <f t="shared" si="5"/>
        <v>77.25</v>
      </c>
      <c r="F141" s="35">
        <v>0</v>
      </c>
      <c r="G141" s="27">
        <f t="shared" si="6"/>
        <v>0</v>
      </c>
      <c r="H141" s="1"/>
      <c r="I141" s="1"/>
      <c r="J141" s="1"/>
      <c r="K141" s="5"/>
      <c r="L141" s="1"/>
      <c r="M141" s="5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26" t="s">
        <v>472</v>
      </c>
      <c r="B142" s="7" t="s">
        <v>148</v>
      </c>
      <c r="C142" s="8">
        <v>3</v>
      </c>
      <c r="D142" s="9">
        <v>67.674999999999997</v>
      </c>
      <c r="E142" s="9">
        <f t="shared" si="5"/>
        <v>203.03</v>
      </c>
      <c r="F142" s="35">
        <v>0</v>
      </c>
      <c r="G142" s="27">
        <f t="shared" si="6"/>
        <v>0</v>
      </c>
      <c r="H142" s="1"/>
      <c r="I142" s="1"/>
      <c r="J142" s="1"/>
      <c r="K142" s="5"/>
      <c r="L142" s="1"/>
      <c r="M142" s="5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26" t="s">
        <v>473</v>
      </c>
      <c r="B143" s="7" t="s">
        <v>149</v>
      </c>
      <c r="C143" s="8">
        <v>3</v>
      </c>
      <c r="D143" s="9">
        <v>23.675000000000001</v>
      </c>
      <c r="E143" s="9">
        <f t="shared" si="5"/>
        <v>71.03</v>
      </c>
      <c r="F143" s="35">
        <v>0</v>
      </c>
      <c r="G143" s="27">
        <f t="shared" si="6"/>
        <v>0</v>
      </c>
      <c r="H143" s="1"/>
      <c r="I143" s="1"/>
      <c r="J143" s="1"/>
      <c r="K143" s="5"/>
      <c r="L143" s="1"/>
      <c r="M143" s="5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26" t="s">
        <v>474</v>
      </c>
      <c r="B144" s="7" t="s">
        <v>150</v>
      </c>
      <c r="C144" s="8">
        <v>3</v>
      </c>
      <c r="D144" s="9">
        <v>28.650000000000002</v>
      </c>
      <c r="E144" s="9">
        <f t="shared" si="5"/>
        <v>85.95</v>
      </c>
      <c r="F144" s="35">
        <v>0</v>
      </c>
      <c r="G144" s="27">
        <f t="shared" si="6"/>
        <v>0</v>
      </c>
      <c r="H144" s="1"/>
      <c r="I144" s="1"/>
      <c r="J144" s="1"/>
      <c r="K144" s="5"/>
      <c r="L144" s="1"/>
      <c r="M144" s="5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26" t="s">
        <v>475</v>
      </c>
      <c r="B145" s="7" t="s">
        <v>151</v>
      </c>
      <c r="C145" s="8">
        <v>3</v>
      </c>
      <c r="D145" s="9">
        <v>76.487499999999997</v>
      </c>
      <c r="E145" s="9">
        <f t="shared" si="5"/>
        <v>229.46</v>
      </c>
      <c r="F145" s="35">
        <v>0</v>
      </c>
      <c r="G145" s="27">
        <f t="shared" si="6"/>
        <v>0</v>
      </c>
      <c r="H145" s="1"/>
      <c r="I145" s="1"/>
      <c r="J145" s="1"/>
      <c r="K145" s="5"/>
      <c r="L145" s="1"/>
      <c r="M145" s="5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26" t="s">
        <v>476</v>
      </c>
      <c r="B146" s="7" t="s">
        <v>152</v>
      </c>
      <c r="C146" s="8">
        <v>3</v>
      </c>
      <c r="D146" s="9">
        <v>175.27500000000001</v>
      </c>
      <c r="E146" s="9">
        <f t="shared" si="5"/>
        <v>525.83000000000004</v>
      </c>
      <c r="F146" s="35">
        <v>0</v>
      </c>
      <c r="G146" s="27">
        <f t="shared" si="6"/>
        <v>0</v>
      </c>
      <c r="H146" s="1"/>
      <c r="I146" s="1"/>
      <c r="J146" s="1"/>
      <c r="K146" s="5"/>
      <c r="L146" s="1"/>
      <c r="M146" s="5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26" t="s">
        <v>477</v>
      </c>
      <c r="B147" s="7" t="s">
        <v>153</v>
      </c>
      <c r="C147" s="8">
        <v>3</v>
      </c>
      <c r="D147" s="9">
        <v>7.8125</v>
      </c>
      <c r="E147" s="9">
        <f t="shared" si="5"/>
        <v>23.44</v>
      </c>
      <c r="F147" s="35">
        <v>0</v>
      </c>
      <c r="G147" s="27">
        <f t="shared" si="6"/>
        <v>0</v>
      </c>
      <c r="H147" s="1"/>
      <c r="I147" s="1"/>
      <c r="J147" s="1"/>
      <c r="K147" s="5"/>
      <c r="L147" s="1"/>
      <c r="M147" s="5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26" t="s">
        <v>478</v>
      </c>
      <c r="B148" s="7" t="s">
        <v>154</v>
      </c>
      <c r="C148" s="8">
        <v>3</v>
      </c>
      <c r="D148" s="9">
        <v>11.2125</v>
      </c>
      <c r="E148" s="9">
        <f t="shared" si="5"/>
        <v>33.64</v>
      </c>
      <c r="F148" s="35">
        <v>0</v>
      </c>
      <c r="G148" s="27">
        <f t="shared" si="6"/>
        <v>0</v>
      </c>
      <c r="H148" s="1"/>
      <c r="I148" s="1"/>
      <c r="J148" s="1"/>
      <c r="K148" s="5"/>
      <c r="L148" s="1"/>
      <c r="M148" s="5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26" t="s">
        <v>479</v>
      </c>
      <c r="B149" s="7" t="s">
        <v>155</v>
      </c>
      <c r="C149" s="8">
        <v>3</v>
      </c>
      <c r="D149" s="9">
        <v>62.225000000000001</v>
      </c>
      <c r="E149" s="9">
        <f t="shared" si="5"/>
        <v>186.68</v>
      </c>
      <c r="F149" s="35">
        <v>0</v>
      </c>
      <c r="G149" s="27">
        <f t="shared" si="6"/>
        <v>0</v>
      </c>
      <c r="H149" s="1"/>
      <c r="I149" s="1"/>
      <c r="J149" s="1"/>
      <c r="K149" s="5"/>
      <c r="L149" s="1"/>
      <c r="M149" s="5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26" t="s">
        <v>480</v>
      </c>
      <c r="B150" s="7" t="s">
        <v>156</v>
      </c>
      <c r="C150" s="8">
        <v>3</v>
      </c>
      <c r="D150" s="9">
        <v>146.42500000000001</v>
      </c>
      <c r="E150" s="9">
        <f t="shared" si="5"/>
        <v>439.28</v>
      </c>
      <c r="F150" s="35">
        <v>0</v>
      </c>
      <c r="G150" s="27">
        <f t="shared" si="6"/>
        <v>0</v>
      </c>
      <c r="H150" s="1"/>
      <c r="I150" s="1"/>
      <c r="J150" s="1"/>
      <c r="K150" s="5"/>
      <c r="L150" s="1"/>
      <c r="M150" s="5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26" t="s">
        <v>481</v>
      </c>
      <c r="B151" s="7" t="s">
        <v>157</v>
      </c>
      <c r="C151" s="8">
        <v>3</v>
      </c>
      <c r="D151" s="9">
        <v>13.574999999999999</v>
      </c>
      <c r="E151" s="9">
        <f t="shared" si="5"/>
        <v>40.729999999999997</v>
      </c>
      <c r="F151" s="35">
        <v>0</v>
      </c>
      <c r="G151" s="27">
        <f t="shared" si="6"/>
        <v>0</v>
      </c>
      <c r="H151" s="1"/>
      <c r="I151" s="1"/>
      <c r="J151" s="1"/>
      <c r="K151" s="5"/>
      <c r="L151" s="1"/>
      <c r="M151" s="5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26" t="s">
        <v>482</v>
      </c>
      <c r="B152" s="7" t="s">
        <v>158</v>
      </c>
      <c r="C152" s="8">
        <v>3</v>
      </c>
      <c r="D152" s="9">
        <v>19.212499999999999</v>
      </c>
      <c r="E152" s="9">
        <f t="shared" si="5"/>
        <v>57.64</v>
      </c>
      <c r="F152" s="35">
        <v>0</v>
      </c>
      <c r="G152" s="27">
        <f t="shared" si="6"/>
        <v>0</v>
      </c>
      <c r="H152" s="1"/>
      <c r="I152" s="1"/>
      <c r="J152" s="1"/>
      <c r="K152" s="5"/>
      <c r="L152" s="1"/>
      <c r="M152" s="5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26" t="s">
        <v>483</v>
      </c>
      <c r="B153" s="7" t="s">
        <v>159</v>
      </c>
      <c r="C153" s="8">
        <v>3</v>
      </c>
      <c r="D153" s="9">
        <v>15.362499999999999</v>
      </c>
      <c r="E153" s="9">
        <f t="shared" si="5"/>
        <v>46.09</v>
      </c>
      <c r="F153" s="35">
        <v>0</v>
      </c>
      <c r="G153" s="27">
        <f t="shared" si="6"/>
        <v>0</v>
      </c>
      <c r="H153" s="1"/>
      <c r="I153" s="1"/>
      <c r="J153" s="1"/>
      <c r="K153" s="5"/>
      <c r="L153" s="1"/>
      <c r="M153" s="5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26" t="s">
        <v>484</v>
      </c>
      <c r="B154" s="7" t="s">
        <v>160</v>
      </c>
      <c r="C154" s="8">
        <v>3</v>
      </c>
      <c r="D154" s="9">
        <v>20.950000000000003</v>
      </c>
      <c r="E154" s="9">
        <f t="shared" si="5"/>
        <v>62.85</v>
      </c>
      <c r="F154" s="35">
        <v>0</v>
      </c>
      <c r="G154" s="27">
        <f t="shared" si="6"/>
        <v>0</v>
      </c>
      <c r="H154" s="1"/>
      <c r="I154" s="1"/>
      <c r="J154" s="1"/>
      <c r="K154" s="5"/>
      <c r="L154" s="1"/>
      <c r="M154" s="5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26" t="s">
        <v>485</v>
      </c>
      <c r="B155" s="7" t="s">
        <v>161</v>
      </c>
      <c r="C155" s="8">
        <v>3</v>
      </c>
      <c r="D155" s="9">
        <v>17.274999999999999</v>
      </c>
      <c r="E155" s="9">
        <f t="shared" si="5"/>
        <v>51.83</v>
      </c>
      <c r="F155" s="35">
        <v>0</v>
      </c>
      <c r="G155" s="27">
        <f t="shared" si="6"/>
        <v>0</v>
      </c>
      <c r="H155" s="1"/>
      <c r="I155" s="1"/>
      <c r="J155" s="1"/>
      <c r="K155" s="5"/>
      <c r="L155" s="1"/>
      <c r="M155" s="5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26" t="s">
        <v>486</v>
      </c>
      <c r="B156" s="7" t="s">
        <v>162</v>
      </c>
      <c r="C156" s="8">
        <v>3</v>
      </c>
      <c r="D156" s="9">
        <v>22.712500000000002</v>
      </c>
      <c r="E156" s="9">
        <f t="shared" si="5"/>
        <v>68.14</v>
      </c>
      <c r="F156" s="35">
        <v>0</v>
      </c>
      <c r="G156" s="27">
        <f t="shared" si="6"/>
        <v>0</v>
      </c>
      <c r="H156" s="1"/>
      <c r="I156" s="1"/>
      <c r="J156" s="1"/>
      <c r="K156" s="5"/>
      <c r="L156" s="1"/>
      <c r="M156" s="5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26" t="s">
        <v>487</v>
      </c>
      <c r="B157" s="7" t="s">
        <v>163</v>
      </c>
      <c r="C157" s="8">
        <v>3</v>
      </c>
      <c r="D157" s="9">
        <v>13.2125</v>
      </c>
      <c r="E157" s="9">
        <f t="shared" si="5"/>
        <v>39.64</v>
      </c>
      <c r="F157" s="35">
        <v>0</v>
      </c>
      <c r="G157" s="27">
        <f t="shared" si="6"/>
        <v>0</v>
      </c>
      <c r="H157" s="1"/>
      <c r="I157" s="1"/>
      <c r="J157" s="1"/>
      <c r="K157" s="5"/>
      <c r="L157" s="1"/>
      <c r="M157" s="5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26" t="s">
        <v>488</v>
      </c>
      <c r="B158" s="7" t="s">
        <v>164</v>
      </c>
      <c r="C158" s="8">
        <v>3</v>
      </c>
      <c r="D158" s="9">
        <v>20.237500000000001</v>
      </c>
      <c r="E158" s="9">
        <f t="shared" si="5"/>
        <v>60.71</v>
      </c>
      <c r="F158" s="35">
        <v>0</v>
      </c>
      <c r="G158" s="27">
        <f t="shared" si="6"/>
        <v>0</v>
      </c>
      <c r="H158" s="1"/>
      <c r="I158" s="1"/>
      <c r="J158" s="1"/>
      <c r="K158" s="5"/>
      <c r="L158" s="1"/>
      <c r="M158" s="5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26" t="s">
        <v>489</v>
      </c>
      <c r="B159" s="7" t="s">
        <v>165</v>
      </c>
      <c r="C159" s="8">
        <v>3</v>
      </c>
      <c r="D159" s="9">
        <v>15.049999999999999</v>
      </c>
      <c r="E159" s="9">
        <f t="shared" si="5"/>
        <v>45.15</v>
      </c>
      <c r="F159" s="35">
        <v>0</v>
      </c>
      <c r="G159" s="27">
        <f t="shared" si="6"/>
        <v>0</v>
      </c>
      <c r="H159" s="1"/>
      <c r="I159" s="1"/>
      <c r="J159" s="1"/>
      <c r="K159" s="5"/>
      <c r="L159" s="1"/>
      <c r="M159" s="5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26" t="s">
        <v>490</v>
      </c>
      <c r="B160" s="7" t="s">
        <v>166</v>
      </c>
      <c r="C160" s="8">
        <v>3</v>
      </c>
      <c r="D160" s="9">
        <v>22.537500000000001</v>
      </c>
      <c r="E160" s="9">
        <f t="shared" si="5"/>
        <v>67.61</v>
      </c>
      <c r="F160" s="35">
        <v>0</v>
      </c>
      <c r="G160" s="27">
        <f t="shared" si="6"/>
        <v>0</v>
      </c>
      <c r="H160" s="1"/>
      <c r="I160" s="1"/>
      <c r="J160" s="1"/>
      <c r="K160" s="5"/>
      <c r="L160" s="1"/>
      <c r="M160" s="5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26" t="s">
        <v>491</v>
      </c>
      <c r="B161" s="7" t="s">
        <v>167</v>
      </c>
      <c r="C161" s="8">
        <v>3</v>
      </c>
      <c r="D161" s="9">
        <v>16.8125</v>
      </c>
      <c r="E161" s="9">
        <f t="shared" si="5"/>
        <v>50.44</v>
      </c>
      <c r="F161" s="35">
        <v>0</v>
      </c>
      <c r="G161" s="27">
        <f t="shared" si="6"/>
        <v>0</v>
      </c>
      <c r="H161" s="1"/>
      <c r="I161" s="1"/>
      <c r="J161" s="1"/>
      <c r="K161" s="5"/>
      <c r="L161" s="1"/>
      <c r="M161" s="5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26" t="s">
        <v>492</v>
      </c>
      <c r="B162" s="7" t="s">
        <v>168</v>
      </c>
      <c r="C162" s="8">
        <v>3</v>
      </c>
      <c r="D162" s="9">
        <v>24.325000000000003</v>
      </c>
      <c r="E162" s="9">
        <f t="shared" si="5"/>
        <v>72.98</v>
      </c>
      <c r="F162" s="35">
        <v>0</v>
      </c>
      <c r="G162" s="27">
        <f t="shared" si="6"/>
        <v>0</v>
      </c>
      <c r="H162" s="1"/>
      <c r="I162" s="1"/>
      <c r="J162" s="1"/>
      <c r="K162" s="5"/>
      <c r="L162" s="1"/>
      <c r="M162" s="5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26" t="s">
        <v>493</v>
      </c>
      <c r="B163" s="7" t="s">
        <v>169</v>
      </c>
      <c r="C163" s="8">
        <v>3</v>
      </c>
      <c r="D163" s="9">
        <v>61</v>
      </c>
      <c r="E163" s="9">
        <f t="shared" si="5"/>
        <v>183</v>
      </c>
      <c r="F163" s="35">
        <v>0</v>
      </c>
      <c r="G163" s="27">
        <f t="shared" si="6"/>
        <v>0</v>
      </c>
      <c r="H163" s="1"/>
      <c r="I163" s="1"/>
      <c r="J163" s="1"/>
      <c r="K163" s="5"/>
      <c r="L163" s="1"/>
      <c r="M163" s="5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26" t="s">
        <v>494</v>
      </c>
      <c r="B164" s="7" t="s">
        <v>170</v>
      </c>
      <c r="C164" s="8">
        <v>3</v>
      </c>
      <c r="D164" s="9">
        <v>141.75</v>
      </c>
      <c r="E164" s="9">
        <f t="shared" si="5"/>
        <v>425.25</v>
      </c>
      <c r="F164" s="35">
        <v>0</v>
      </c>
      <c r="G164" s="27">
        <f t="shared" si="6"/>
        <v>0</v>
      </c>
      <c r="H164" s="1"/>
      <c r="I164" s="1"/>
      <c r="J164" s="1"/>
      <c r="K164" s="5"/>
      <c r="L164" s="1"/>
      <c r="M164" s="5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26" t="s">
        <v>495</v>
      </c>
      <c r="B165" s="7" t="s">
        <v>171</v>
      </c>
      <c r="C165" s="8">
        <v>6</v>
      </c>
      <c r="D165" s="9">
        <v>8.25</v>
      </c>
      <c r="E165" s="9">
        <f t="shared" si="5"/>
        <v>49.5</v>
      </c>
      <c r="F165" s="35">
        <v>0</v>
      </c>
      <c r="G165" s="27">
        <f t="shared" si="6"/>
        <v>0</v>
      </c>
      <c r="H165" s="1"/>
      <c r="I165" s="1"/>
      <c r="J165" s="1"/>
      <c r="K165" s="5"/>
      <c r="L165" s="1"/>
      <c r="M165" s="5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26" t="s">
        <v>496</v>
      </c>
      <c r="B166" s="7" t="s">
        <v>172</v>
      </c>
      <c r="C166" s="8">
        <v>6</v>
      </c>
      <c r="D166" s="9">
        <v>7.25</v>
      </c>
      <c r="E166" s="9">
        <f t="shared" si="5"/>
        <v>43.5</v>
      </c>
      <c r="F166" s="35">
        <v>0</v>
      </c>
      <c r="G166" s="27">
        <f t="shared" si="6"/>
        <v>0</v>
      </c>
      <c r="H166" s="1"/>
      <c r="I166" s="1"/>
      <c r="J166" s="1"/>
      <c r="K166" s="5"/>
      <c r="L166" s="1"/>
      <c r="M166" s="5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26" t="s">
        <v>497</v>
      </c>
      <c r="B167" s="7" t="s">
        <v>173</v>
      </c>
      <c r="C167" s="8">
        <v>6</v>
      </c>
      <c r="D167" s="9">
        <v>30.1875</v>
      </c>
      <c r="E167" s="9">
        <f t="shared" si="5"/>
        <v>181.13</v>
      </c>
      <c r="F167" s="35">
        <v>0</v>
      </c>
      <c r="G167" s="27">
        <f t="shared" si="6"/>
        <v>0</v>
      </c>
      <c r="H167" s="1"/>
      <c r="I167" s="1"/>
      <c r="J167" s="1"/>
      <c r="K167" s="5"/>
      <c r="L167" s="1"/>
      <c r="M167" s="5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26" t="s">
        <v>498</v>
      </c>
      <c r="B168" s="7" t="s">
        <v>174</v>
      </c>
      <c r="C168" s="8">
        <v>6</v>
      </c>
      <c r="D168" s="9">
        <v>22.537500000000001</v>
      </c>
      <c r="E168" s="9">
        <f t="shared" si="5"/>
        <v>135.22999999999999</v>
      </c>
      <c r="F168" s="35">
        <v>0</v>
      </c>
      <c r="G168" s="27">
        <f t="shared" si="6"/>
        <v>0</v>
      </c>
      <c r="H168" s="1"/>
      <c r="I168" s="1"/>
      <c r="J168" s="1"/>
      <c r="K168" s="5"/>
      <c r="L168" s="1"/>
      <c r="M168" s="5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26" t="s">
        <v>499</v>
      </c>
      <c r="B169" s="7" t="s">
        <v>175</v>
      </c>
      <c r="C169" s="8">
        <v>6</v>
      </c>
      <c r="D169" s="9">
        <v>11.387499999999999</v>
      </c>
      <c r="E169" s="9">
        <f t="shared" si="5"/>
        <v>68.33</v>
      </c>
      <c r="F169" s="35">
        <v>0</v>
      </c>
      <c r="G169" s="27">
        <f t="shared" si="6"/>
        <v>0</v>
      </c>
      <c r="H169" s="1"/>
      <c r="I169" s="1"/>
      <c r="J169" s="1"/>
      <c r="K169" s="5"/>
      <c r="L169" s="1"/>
      <c r="M169" s="5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26" t="s">
        <v>500</v>
      </c>
      <c r="B170" s="7" t="s">
        <v>176</v>
      </c>
      <c r="C170" s="8">
        <v>6</v>
      </c>
      <c r="D170" s="9">
        <v>7.875</v>
      </c>
      <c r="E170" s="9">
        <f t="shared" si="5"/>
        <v>47.25</v>
      </c>
      <c r="F170" s="35">
        <v>0</v>
      </c>
      <c r="G170" s="27">
        <f t="shared" si="6"/>
        <v>0</v>
      </c>
      <c r="H170" s="1"/>
      <c r="I170" s="1"/>
      <c r="J170" s="1"/>
      <c r="K170" s="5"/>
      <c r="L170" s="1"/>
      <c r="M170" s="5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26" t="s">
        <v>501</v>
      </c>
      <c r="B171" s="7" t="s">
        <v>177</v>
      </c>
      <c r="C171" s="8">
        <v>6</v>
      </c>
      <c r="D171" s="9">
        <v>26.762499999999999</v>
      </c>
      <c r="E171" s="9">
        <f t="shared" si="5"/>
        <v>160.58000000000001</v>
      </c>
      <c r="F171" s="35">
        <v>0</v>
      </c>
      <c r="G171" s="27">
        <f t="shared" si="6"/>
        <v>0</v>
      </c>
      <c r="H171" s="1"/>
      <c r="I171" s="1"/>
      <c r="J171" s="1"/>
      <c r="K171" s="5"/>
      <c r="L171" s="1"/>
      <c r="M171" s="5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26" t="s">
        <v>502</v>
      </c>
      <c r="B172" s="7" t="s">
        <v>178</v>
      </c>
      <c r="C172" s="8">
        <v>6</v>
      </c>
      <c r="D172" s="9">
        <v>21.262500000000003</v>
      </c>
      <c r="E172" s="9">
        <f t="shared" si="5"/>
        <v>127.58</v>
      </c>
      <c r="F172" s="35">
        <v>0</v>
      </c>
      <c r="G172" s="27">
        <f t="shared" si="6"/>
        <v>0</v>
      </c>
      <c r="H172" s="1"/>
      <c r="I172" s="1"/>
      <c r="J172" s="1"/>
      <c r="K172" s="5"/>
      <c r="L172" s="1"/>
      <c r="M172" s="5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26" t="s">
        <v>503</v>
      </c>
      <c r="B173" s="7" t="s">
        <v>179</v>
      </c>
      <c r="C173" s="8">
        <v>6</v>
      </c>
      <c r="D173" s="9">
        <v>38.612499999999997</v>
      </c>
      <c r="E173" s="9">
        <f t="shared" si="5"/>
        <v>231.68</v>
      </c>
      <c r="F173" s="35">
        <v>0</v>
      </c>
      <c r="G173" s="27">
        <f t="shared" si="6"/>
        <v>0</v>
      </c>
      <c r="H173" s="1"/>
      <c r="I173" s="1"/>
      <c r="J173" s="1"/>
      <c r="K173" s="5"/>
      <c r="L173" s="1"/>
      <c r="M173" s="5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26" t="s">
        <v>504</v>
      </c>
      <c r="B174" s="7" t="s">
        <v>180</v>
      </c>
      <c r="C174" s="8">
        <v>6</v>
      </c>
      <c r="D174" s="9">
        <v>17.862499999999997</v>
      </c>
      <c r="E174" s="9">
        <f t="shared" si="5"/>
        <v>107.18</v>
      </c>
      <c r="F174" s="35">
        <v>0</v>
      </c>
      <c r="G174" s="27">
        <f t="shared" si="6"/>
        <v>0</v>
      </c>
      <c r="H174" s="1"/>
      <c r="I174" s="1"/>
      <c r="J174" s="1"/>
      <c r="K174" s="5"/>
      <c r="L174" s="1"/>
      <c r="M174" s="5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26" t="s">
        <v>505</v>
      </c>
      <c r="B175" s="7" t="s">
        <v>181</v>
      </c>
      <c r="C175" s="8">
        <v>6</v>
      </c>
      <c r="D175" s="9">
        <v>5.5750000000000002</v>
      </c>
      <c r="E175" s="9">
        <f t="shared" si="5"/>
        <v>33.450000000000003</v>
      </c>
      <c r="F175" s="35">
        <v>0</v>
      </c>
      <c r="G175" s="27">
        <f t="shared" si="6"/>
        <v>0</v>
      </c>
      <c r="H175" s="1"/>
      <c r="I175" s="1"/>
      <c r="J175" s="1"/>
      <c r="K175" s="5"/>
      <c r="L175" s="1"/>
      <c r="M175" s="5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26" t="s">
        <v>506</v>
      </c>
      <c r="B176" s="7" t="s">
        <v>182</v>
      </c>
      <c r="C176" s="8">
        <v>6</v>
      </c>
      <c r="D176" s="9">
        <v>9.85</v>
      </c>
      <c r="E176" s="9">
        <f t="shared" si="5"/>
        <v>59.1</v>
      </c>
      <c r="F176" s="35">
        <v>0</v>
      </c>
      <c r="G176" s="27">
        <f t="shared" si="6"/>
        <v>0</v>
      </c>
      <c r="H176" s="1"/>
      <c r="I176" s="1"/>
      <c r="J176" s="1"/>
      <c r="K176" s="5"/>
      <c r="L176" s="1"/>
      <c r="M176" s="5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26" t="s">
        <v>507</v>
      </c>
      <c r="B177" s="7" t="s">
        <v>183</v>
      </c>
      <c r="C177" s="8">
        <v>3</v>
      </c>
      <c r="D177" s="9">
        <v>7.2624999999999993</v>
      </c>
      <c r="E177" s="9">
        <f t="shared" si="5"/>
        <v>21.79</v>
      </c>
      <c r="F177" s="35">
        <v>0</v>
      </c>
      <c r="G177" s="27">
        <f t="shared" si="6"/>
        <v>0</v>
      </c>
      <c r="H177" s="1"/>
      <c r="I177" s="1"/>
      <c r="J177" s="1"/>
      <c r="K177" s="5"/>
      <c r="L177" s="1"/>
      <c r="M177" s="5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26" t="s">
        <v>508</v>
      </c>
      <c r="B178" s="7" t="s">
        <v>184</v>
      </c>
      <c r="C178" s="8">
        <v>6</v>
      </c>
      <c r="D178" s="9">
        <v>13.75</v>
      </c>
      <c r="E178" s="9">
        <f t="shared" si="5"/>
        <v>82.5</v>
      </c>
      <c r="F178" s="35">
        <v>0</v>
      </c>
      <c r="G178" s="27">
        <f t="shared" si="6"/>
        <v>0</v>
      </c>
      <c r="H178" s="1"/>
      <c r="I178" s="1"/>
      <c r="J178" s="1"/>
      <c r="K178" s="5"/>
      <c r="L178" s="1"/>
      <c r="M178" s="5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26" t="s">
        <v>509</v>
      </c>
      <c r="B179" s="7" t="s">
        <v>185</v>
      </c>
      <c r="C179" s="8">
        <v>6</v>
      </c>
      <c r="D179" s="9">
        <v>13.75</v>
      </c>
      <c r="E179" s="9">
        <f t="shared" si="5"/>
        <v>82.5</v>
      </c>
      <c r="F179" s="35">
        <v>0</v>
      </c>
      <c r="G179" s="27">
        <f t="shared" si="6"/>
        <v>0</v>
      </c>
      <c r="H179" s="1"/>
      <c r="I179" s="1"/>
      <c r="J179" s="1"/>
      <c r="K179" s="5"/>
      <c r="L179" s="1"/>
      <c r="M179" s="5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26" t="s">
        <v>510</v>
      </c>
      <c r="B180" s="7" t="s">
        <v>186</v>
      </c>
      <c r="C180" s="8">
        <v>6</v>
      </c>
      <c r="D180" s="9">
        <v>28.375</v>
      </c>
      <c r="E180" s="9">
        <f t="shared" si="5"/>
        <v>170.25</v>
      </c>
      <c r="F180" s="35">
        <v>0</v>
      </c>
      <c r="G180" s="27">
        <f t="shared" si="6"/>
        <v>0</v>
      </c>
      <c r="H180" s="1"/>
      <c r="I180" s="1"/>
      <c r="J180" s="1"/>
      <c r="K180" s="5"/>
      <c r="L180" s="1"/>
      <c r="M180" s="5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26" t="s">
        <v>511</v>
      </c>
      <c r="B181" s="7" t="s">
        <v>187</v>
      </c>
      <c r="C181" s="8">
        <v>6</v>
      </c>
      <c r="D181" s="9">
        <v>28.375</v>
      </c>
      <c r="E181" s="9">
        <f t="shared" si="5"/>
        <v>170.25</v>
      </c>
      <c r="F181" s="35">
        <v>0</v>
      </c>
      <c r="G181" s="27">
        <f t="shared" si="6"/>
        <v>0</v>
      </c>
      <c r="H181" s="1"/>
      <c r="I181" s="1"/>
      <c r="J181" s="1"/>
      <c r="K181" s="5"/>
      <c r="L181" s="1"/>
      <c r="M181" s="5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26" t="s">
        <v>512</v>
      </c>
      <c r="B182" s="7" t="s">
        <v>188</v>
      </c>
      <c r="C182" s="8">
        <v>6</v>
      </c>
      <c r="D182" s="9">
        <v>28.375</v>
      </c>
      <c r="E182" s="9">
        <f t="shared" si="5"/>
        <v>170.25</v>
      </c>
      <c r="F182" s="35">
        <v>0</v>
      </c>
      <c r="G182" s="27">
        <f t="shared" si="6"/>
        <v>0</v>
      </c>
      <c r="H182" s="1"/>
      <c r="I182" s="1"/>
      <c r="J182" s="1"/>
      <c r="K182" s="5"/>
      <c r="L182" s="1"/>
      <c r="M182" s="5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26" t="s">
        <v>513</v>
      </c>
      <c r="B183" s="7" t="s">
        <v>189</v>
      </c>
      <c r="C183" s="8">
        <v>6</v>
      </c>
      <c r="D183" s="9">
        <v>3.4125000000000001</v>
      </c>
      <c r="E183" s="9">
        <f t="shared" si="5"/>
        <v>20.48</v>
      </c>
      <c r="F183" s="35">
        <v>0</v>
      </c>
      <c r="G183" s="27">
        <f t="shared" si="6"/>
        <v>0</v>
      </c>
      <c r="H183" s="1"/>
      <c r="I183" s="1"/>
      <c r="J183" s="1"/>
      <c r="K183" s="5"/>
      <c r="L183" s="1"/>
      <c r="M183" s="5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26" t="s">
        <v>514</v>
      </c>
      <c r="B184" s="7" t="s">
        <v>190</v>
      </c>
      <c r="C184" s="8">
        <v>6</v>
      </c>
      <c r="D184" s="9">
        <v>3.3125</v>
      </c>
      <c r="E184" s="9">
        <f t="shared" si="5"/>
        <v>19.88</v>
      </c>
      <c r="F184" s="35">
        <v>0</v>
      </c>
      <c r="G184" s="27">
        <f t="shared" si="6"/>
        <v>0</v>
      </c>
      <c r="H184" s="1"/>
      <c r="I184" s="1"/>
      <c r="J184" s="1"/>
      <c r="K184" s="5"/>
      <c r="L184" s="1"/>
      <c r="M184" s="5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26" t="s">
        <v>515</v>
      </c>
      <c r="B185" s="7" t="s">
        <v>191</v>
      </c>
      <c r="C185" s="8">
        <v>6</v>
      </c>
      <c r="D185" s="9">
        <v>5.3500000000000005</v>
      </c>
      <c r="E185" s="9">
        <f t="shared" si="5"/>
        <v>32.1</v>
      </c>
      <c r="F185" s="35">
        <v>0</v>
      </c>
      <c r="G185" s="27">
        <f t="shared" si="6"/>
        <v>0</v>
      </c>
      <c r="H185" s="1"/>
      <c r="I185" s="1"/>
      <c r="J185" s="1"/>
      <c r="K185" s="5"/>
      <c r="L185" s="1"/>
      <c r="M185" s="5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26" t="s">
        <v>516</v>
      </c>
      <c r="B186" s="7" t="s">
        <v>192</v>
      </c>
      <c r="C186" s="8">
        <v>6</v>
      </c>
      <c r="D186" s="9">
        <v>4.9125000000000005</v>
      </c>
      <c r="E186" s="9">
        <f t="shared" si="5"/>
        <v>29.48</v>
      </c>
      <c r="F186" s="35">
        <v>0</v>
      </c>
      <c r="G186" s="27">
        <f t="shared" si="6"/>
        <v>0</v>
      </c>
      <c r="H186" s="1"/>
      <c r="I186" s="1"/>
      <c r="J186" s="1"/>
      <c r="K186" s="5"/>
      <c r="L186" s="1"/>
      <c r="M186" s="5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26" t="s">
        <v>517</v>
      </c>
      <c r="B187" s="7" t="s">
        <v>193</v>
      </c>
      <c r="C187" s="8">
        <v>6</v>
      </c>
      <c r="D187" s="9">
        <v>4.9125000000000005</v>
      </c>
      <c r="E187" s="9">
        <f t="shared" si="5"/>
        <v>29.48</v>
      </c>
      <c r="F187" s="35">
        <v>0</v>
      </c>
      <c r="G187" s="27">
        <f t="shared" si="6"/>
        <v>0</v>
      </c>
      <c r="H187" s="1"/>
      <c r="I187" s="1"/>
      <c r="J187" s="1"/>
      <c r="K187" s="5"/>
      <c r="L187" s="1"/>
      <c r="M187" s="5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26" t="s">
        <v>518</v>
      </c>
      <c r="B188" s="7" t="s">
        <v>194</v>
      </c>
      <c r="C188" s="8">
        <v>6</v>
      </c>
      <c r="D188" s="9">
        <v>4.9125000000000005</v>
      </c>
      <c r="E188" s="9">
        <f t="shared" si="5"/>
        <v>29.48</v>
      </c>
      <c r="F188" s="35">
        <v>0</v>
      </c>
      <c r="G188" s="27">
        <f t="shared" si="6"/>
        <v>0</v>
      </c>
      <c r="H188" s="1"/>
      <c r="I188" s="1"/>
      <c r="J188" s="1"/>
      <c r="K188" s="5"/>
      <c r="L188" s="1"/>
      <c r="M188" s="5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26" t="s">
        <v>519</v>
      </c>
      <c r="B189" s="7" t="s">
        <v>195</v>
      </c>
      <c r="C189" s="8">
        <v>6</v>
      </c>
      <c r="D189" s="9">
        <v>7.4750000000000005</v>
      </c>
      <c r="E189" s="9">
        <f t="shared" si="5"/>
        <v>44.85</v>
      </c>
      <c r="F189" s="35">
        <v>0</v>
      </c>
      <c r="G189" s="27">
        <f t="shared" si="6"/>
        <v>0</v>
      </c>
      <c r="H189" s="1"/>
      <c r="I189" s="1"/>
      <c r="J189" s="1"/>
      <c r="K189" s="5"/>
      <c r="L189" s="1"/>
      <c r="M189" s="5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26" t="s">
        <v>520</v>
      </c>
      <c r="B190" s="7" t="s">
        <v>196</v>
      </c>
      <c r="C190" s="8">
        <v>13</v>
      </c>
      <c r="D190" s="9">
        <v>3.5</v>
      </c>
      <c r="E190" s="9">
        <f t="shared" si="5"/>
        <v>45.5</v>
      </c>
      <c r="F190" s="35">
        <v>0</v>
      </c>
      <c r="G190" s="27">
        <f t="shared" si="6"/>
        <v>0</v>
      </c>
      <c r="H190" s="1"/>
      <c r="I190" s="1"/>
      <c r="J190" s="1"/>
      <c r="K190" s="5"/>
      <c r="L190" s="1"/>
      <c r="M190" s="5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26" t="s">
        <v>521</v>
      </c>
      <c r="B191" s="7" t="s">
        <v>197</v>
      </c>
      <c r="C191" s="8">
        <v>6</v>
      </c>
      <c r="D191" s="9">
        <v>7.4750000000000005</v>
      </c>
      <c r="E191" s="9">
        <f t="shared" si="5"/>
        <v>44.85</v>
      </c>
      <c r="F191" s="35">
        <v>0</v>
      </c>
      <c r="G191" s="27">
        <f t="shared" si="6"/>
        <v>0</v>
      </c>
      <c r="H191" s="1"/>
      <c r="I191" s="1"/>
      <c r="J191" s="1"/>
      <c r="K191" s="5"/>
      <c r="L191" s="1"/>
      <c r="M191" s="5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26" t="s">
        <v>522</v>
      </c>
      <c r="B192" s="7" t="s">
        <v>198</v>
      </c>
      <c r="C192" s="8">
        <v>3</v>
      </c>
      <c r="D192" s="9">
        <v>5.3249999999999993</v>
      </c>
      <c r="E192" s="9">
        <f t="shared" si="5"/>
        <v>15.98</v>
      </c>
      <c r="F192" s="35">
        <v>0</v>
      </c>
      <c r="G192" s="27">
        <f t="shared" si="6"/>
        <v>0</v>
      </c>
      <c r="H192" s="1"/>
      <c r="I192" s="1"/>
      <c r="J192" s="1"/>
      <c r="K192" s="5"/>
      <c r="L192" s="1"/>
      <c r="M192" s="5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26" t="s">
        <v>523</v>
      </c>
      <c r="B193" s="7" t="s">
        <v>199</v>
      </c>
      <c r="C193" s="8">
        <v>6</v>
      </c>
      <c r="D193" s="9">
        <v>4.4375</v>
      </c>
      <c r="E193" s="9">
        <f t="shared" si="5"/>
        <v>26.63</v>
      </c>
      <c r="F193" s="35">
        <v>0</v>
      </c>
      <c r="G193" s="27">
        <f t="shared" si="6"/>
        <v>0</v>
      </c>
      <c r="H193" s="1"/>
      <c r="I193" s="1"/>
      <c r="J193" s="1"/>
      <c r="K193" s="5"/>
      <c r="L193" s="1"/>
      <c r="M193" s="5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26" t="s">
        <v>524</v>
      </c>
      <c r="B194" s="7" t="s">
        <v>200</v>
      </c>
      <c r="C194" s="8">
        <v>13</v>
      </c>
      <c r="D194" s="9">
        <v>5.2</v>
      </c>
      <c r="E194" s="9">
        <f t="shared" si="5"/>
        <v>67.599999999999994</v>
      </c>
      <c r="F194" s="35">
        <v>0</v>
      </c>
      <c r="G194" s="27">
        <f t="shared" si="6"/>
        <v>0</v>
      </c>
      <c r="H194" s="1"/>
      <c r="I194" s="1"/>
      <c r="J194" s="1"/>
      <c r="K194" s="5"/>
      <c r="L194" s="1"/>
      <c r="M194" s="5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26" t="s">
        <v>525</v>
      </c>
      <c r="B195" s="7" t="s">
        <v>201</v>
      </c>
      <c r="C195" s="8">
        <v>6</v>
      </c>
      <c r="D195" s="9">
        <v>5.6875</v>
      </c>
      <c r="E195" s="9">
        <f t="shared" si="5"/>
        <v>34.130000000000003</v>
      </c>
      <c r="F195" s="35">
        <v>0</v>
      </c>
      <c r="G195" s="27">
        <f t="shared" si="6"/>
        <v>0</v>
      </c>
      <c r="H195" s="1"/>
      <c r="I195" s="1"/>
      <c r="J195" s="1"/>
      <c r="K195" s="5"/>
      <c r="L195" s="1"/>
      <c r="M195" s="5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26" t="s">
        <v>526</v>
      </c>
      <c r="B196" s="7" t="s">
        <v>202</v>
      </c>
      <c r="C196" s="8">
        <v>6</v>
      </c>
      <c r="D196" s="9">
        <v>6.2749999999999995</v>
      </c>
      <c r="E196" s="9">
        <f t="shared" si="5"/>
        <v>37.65</v>
      </c>
      <c r="F196" s="35">
        <v>0</v>
      </c>
      <c r="G196" s="27">
        <f t="shared" si="6"/>
        <v>0</v>
      </c>
      <c r="H196" s="1"/>
      <c r="I196" s="1"/>
      <c r="J196" s="1"/>
      <c r="K196" s="5"/>
      <c r="L196" s="1"/>
      <c r="M196" s="5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26" t="s">
        <v>527</v>
      </c>
      <c r="B197" s="7" t="s">
        <v>203</v>
      </c>
      <c r="C197" s="8">
        <v>16</v>
      </c>
      <c r="D197" s="9">
        <v>1.9</v>
      </c>
      <c r="E197" s="9">
        <f t="shared" si="5"/>
        <v>30.4</v>
      </c>
      <c r="F197" s="35">
        <v>0</v>
      </c>
      <c r="G197" s="27">
        <f t="shared" si="6"/>
        <v>0</v>
      </c>
      <c r="H197" s="1"/>
      <c r="I197" s="1"/>
      <c r="J197" s="1"/>
      <c r="K197" s="5"/>
      <c r="L197" s="1"/>
      <c r="M197" s="5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26" t="s">
        <v>528</v>
      </c>
      <c r="B198" s="7" t="s">
        <v>204</v>
      </c>
      <c r="C198" s="8">
        <v>13</v>
      </c>
      <c r="D198" s="9">
        <v>2.125</v>
      </c>
      <c r="E198" s="9">
        <f t="shared" si="5"/>
        <v>27.63</v>
      </c>
      <c r="F198" s="35">
        <v>0</v>
      </c>
      <c r="G198" s="27">
        <f t="shared" si="6"/>
        <v>0</v>
      </c>
      <c r="H198" s="1"/>
      <c r="I198" s="1"/>
      <c r="J198" s="1"/>
      <c r="K198" s="5"/>
      <c r="L198" s="1"/>
      <c r="M198" s="5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26" t="s">
        <v>529</v>
      </c>
      <c r="B199" s="7" t="s">
        <v>205</v>
      </c>
      <c r="C199" s="8">
        <v>13</v>
      </c>
      <c r="D199" s="9">
        <v>3.2124999999999999</v>
      </c>
      <c r="E199" s="9">
        <f t="shared" si="5"/>
        <v>41.76</v>
      </c>
      <c r="F199" s="35">
        <v>0</v>
      </c>
      <c r="G199" s="27">
        <f t="shared" si="6"/>
        <v>0</v>
      </c>
      <c r="H199" s="1"/>
      <c r="I199" s="1"/>
      <c r="J199" s="1"/>
      <c r="K199" s="5"/>
      <c r="L199" s="1"/>
      <c r="M199" s="5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26" t="s">
        <v>530</v>
      </c>
      <c r="B200" s="7" t="s">
        <v>206</v>
      </c>
      <c r="C200" s="8">
        <v>13</v>
      </c>
      <c r="D200" s="9">
        <v>4.2625000000000002</v>
      </c>
      <c r="E200" s="9">
        <f t="shared" ref="E200:E259" si="7">ROUND(D200*C200,2)</f>
        <v>55.41</v>
      </c>
      <c r="F200" s="35">
        <v>0</v>
      </c>
      <c r="G200" s="27">
        <f t="shared" ref="G200:G259" si="8">IF(F200&gt;D200,F200/0,ROUND(C200*F200,2))</f>
        <v>0</v>
      </c>
      <c r="H200" s="1"/>
      <c r="I200" s="1"/>
      <c r="J200" s="1"/>
      <c r="K200" s="5"/>
      <c r="L200" s="1"/>
      <c r="M200" s="5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26" t="s">
        <v>531</v>
      </c>
      <c r="B201" s="7" t="s">
        <v>207</v>
      </c>
      <c r="C201" s="8">
        <v>20</v>
      </c>
      <c r="D201" s="9">
        <v>2.5</v>
      </c>
      <c r="E201" s="9">
        <f t="shared" si="7"/>
        <v>50</v>
      </c>
      <c r="F201" s="35">
        <v>0</v>
      </c>
      <c r="G201" s="27">
        <f t="shared" si="8"/>
        <v>0</v>
      </c>
      <c r="H201" s="1"/>
      <c r="I201" s="1"/>
      <c r="J201" s="1"/>
      <c r="K201" s="5"/>
      <c r="L201" s="1"/>
      <c r="M201" s="5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26" t="s">
        <v>532</v>
      </c>
      <c r="B202" s="7" t="s">
        <v>208</v>
      </c>
      <c r="C202" s="8">
        <v>13</v>
      </c>
      <c r="D202" s="9">
        <v>6.05</v>
      </c>
      <c r="E202" s="9">
        <f t="shared" si="7"/>
        <v>78.650000000000006</v>
      </c>
      <c r="F202" s="35">
        <v>0</v>
      </c>
      <c r="G202" s="27">
        <f t="shared" si="8"/>
        <v>0</v>
      </c>
      <c r="H202" s="1"/>
      <c r="I202" s="1"/>
      <c r="J202" s="1"/>
      <c r="K202" s="5"/>
      <c r="L202" s="1"/>
      <c r="M202" s="5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26" t="s">
        <v>533</v>
      </c>
      <c r="B203" s="7" t="s">
        <v>209</v>
      </c>
      <c r="C203" s="8">
        <v>6</v>
      </c>
      <c r="D203" s="9">
        <v>3.4749999999999996</v>
      </c>
      <c r="E203" s="9">
        <f t="shared" si="7"/>
        <v>20.85</v>
      </c>
      <c r="F203" s="35">
        <v>0</v>
      </c>
      <c r="G203" s="27">
        <f t="shared" si="8"/>
        <v>0</v>
      </c>
      <c r="H203" s="1"/>
      <c r="I203" s="1"/>
      <c r="J203" s="1"/>
      <c r="K203" s="5"/>
      <c r="L203" s="1"/>
      <c r="M203" s="5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26" t="s">
        <v>534</v>
      </c>
      <c r="B204" s="7" t="s">
        <v>210</v>
      </c>
      <c r="C204" s="8">
        <v>6</v>
      </c>
      <c r="D204" s="9">
        <v>6.4625000000000004</v>
      </c>
      <c r="E204" s="9">
        <f t="shared" si="7"/>
        <v>38.78</v>
      </c>
      <c r="F204" s="35">
        <v>0</v>
      </c>
      <c r="G204" s="27">
        <f t="shared" si="8"/>
        <v>0</v>
      </c>
      <c r="H204" s="1"/>
      <c r="I204" s="1"/>
      <c r="J204" s="1"/>
      <c r="K204" s="5"/>
      <c r="L204" s="1"/>
      <c r="M204" s="5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25">
        <v>5</v>
      </c>
      <c r="B205" s="14" t="s">
        <v>211</v>
      </c>
      <c r="C205" s="6"/>
      <c r="D205" s="6"/>
      <c r="E205" s="6"/>
      <c r="F205" s="6"/>
      <c r="G205" s="60"/>
      <c r="H205" s="1"/>
      <c r="I205" s="1"/>
      <c r="J205" s="1"/>
      <c r="K205" s="5"/>
      <c r="L205" s="1"/>
      <c r="M205" s="5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26" t="s">
        <v>535</v>
      </c>
      <c r="B206" s="7" t="s">
        <v>212</v>
      </c>
      <c r="C206" s="8">
        <v>102</v>
      </c>
      <c r="D206" s="9">
        <v>39.125</v>
      </c>
      <c r="E206" s="9">
        <f t="shared" si="7"/>
        <v>3990.75</v>
      </c>
      <c r="F206" s="35">
        <v>0</v>
      </c>
      <c r="G206" s="27">
        <f t="shared" si="8"/>
        <v>0</v>
      </c>
      <c r="H206" s="1"/>
      <c r="I206" s="1"/>
      <c r="J206" s="1"/>
      <c r="K206" s="5"/>
      <c r="L206" s="1"/>
      <c r="M206" s="5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26" t="s">
        <v>536</v>
      </c>
      <c r="B207" s="7" t="s">
        <v>213</v>
      </c>
      <c r="C207" s="8">
        <v>3</v>
      </c>
      <c r="D207" s="9">
        <v>6.125</v>
      </c>
      <c r="E207" s="9">
        <f t="shared" si="7"/>
        <v>18.38</v>
      </c>
      <c r="F207" s="35">
        <v>0</v>
      </c>
      <c r="G207" s="27">
        <f t="shared" si="8"/>
        <v>0</v>
      </c>
      <c r="H207" s="1"/>
      <c r="I207" s="1"/>
      <c r="J207" s="1"/>
      <c r="K207" s="5"/>
      <c r="L207" s="1"/>
      <c r="M207" s="5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26" t="s">
        <v>537</v>
      </c>
      <c r="B208" s="7" t="s">
        <v>214</v>
      </c>
      <c r="C208" s="8">
        <v>28</v>
      </c>
      <c r="D208" s="9">
        <v>243.07500000000002</v>
      </c>
      <c r="E208" s="9">
        <f t="shared" si="7"/>
        <v>6806.1</v>
      </c>
      <c r="F208" s="35">
        <v>0</v>
      </c>
      <c r="G208" s="27">
        <f t="shared" si="8"/>
        <v>0</v>
      </c>
      <c r="H208" s="1"/>
      <c r="I208" s="1"/>
      <c r="J208" s="1"/>
      <c r="K208" s="5"/>
      <c r="L208" s="1"/>
      <c r="M208" s="5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26" t="s">
        <v>538</v>
      </c>
      <c r="B209" s="7" t="s">
        <v>215</v>
      </c>
      <c r="C209" s="8">
        <v>25</v>
      </c>
      <c r="D209" s="9">
        <v>253.625</v>
      </c>
      <c r="E209" s="9">
        <f t="shared" si="7"/>
        <v>6340.63</v>
      </c>
      <c r="F209" s="35">
        <v>0</v>
      </c>
      <c r="G209" s="27">
        <f t="shared" si="8"/>
        <v>0</v>
      </c>
      <c r="H209" s="1"/>
      <c r="I209" s="1"/>
      <c r="J209" s="1"/>
      <c r="K209" s="5"/>
      <c r="L209" s="1"/>
      <c r="M209" s="5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26" t="s">
        <v>539</v>
      </c>
      <c r="B210" s="7" t="s">
        <v>216</v>
      </c>
      <c r="C210" s="8">
        <v>3</v>
      </c>
      <c r="D210" s="9">
        <v>25.625</v>
      </c>
      <c r="E210" s="9">
        <f t="shared" si="7"/>
        <v>76.88</v>
      </c>
      <c r="F210" s="35">
        <v>0</v>
      </c>
      <c r="G210" s="27">
        <f t="shared" si="8"/>
        <v>0</v>
      </c>
      <c r="H210" s="1"/>
      <c r="I210" s="1"/>
      <c r="J210" s="1"/>
      <c r="K210" s="5"/>
      <c r="L210" s="1"/>
      <c r="M210" s="5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26" t="s">
        <v>540</v>
      </c>
      <c r="B211" s="7" t="s">
        <v>217</v>
      </c>
      <c r="C211" s="8">
        <v>3</v>
      </c>
      <c r="D211" s="9">
        <v>32.487499999999997</v>
      </c>
      <c r="E211" s="9">
        <f t="shared" si="7"/>
        <v>97.46</v>
      </c>
      <c r="F211" s="35">
        <v>0</v>
      </c>
      <c r="G211" s="27">
        <f t="shared" si="8"/>
        <v>0</v>
      </c>
      <c r="H211" s="1"/>
      <c r="I211" s="1"/>
      <c r="J211" s="1"/>
      <c r="K211" s="5"/>
      <c r="L211" s="1"/>
      <c r="M211" s="5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26" t="s">
        <v>541</v>
      </c>
      <c r="B212" s="7" t="s">
        <v>218</v>
      </c>
      <c r="C212" s="8">
        <v>3</v>
      </c>
      <c r="D212" s="9">
        <v>51.0625</v>
      </c>
      <c r="E212" s="9">
        <f t="shared" si="7"/>
        <v>153.19</v>
      </c>
      <c r="F212" s="35">
        <v>0</v>
      </c>
      <c r="G212" s="27">
        <f t="shared" si="8"/>
        <v>0</v>
      </c>
      <c r="H212" s="1"/>
      <c r="I212" s="1"/>
      <c r="J212" s="1"/>
      <c r="K212" s="5"/>
      <c r="L212" s="1"/>
      <c r="M212" s="5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26" t="s">
        <v>542</v>
      </c>
      <c r="B213" s="7" t="s">
        <v>219</v>
      </c>
      <c r="C213" s="8">
        <v>3</v>
      </c>
      <c r="D213" s="9">
        <v>171.6875</v>
      </c>
      <c r="E213" s="9">
        <f t="shared" si="7"/>
        <v>515.05999999999995</v>
      </c>
      <c r="F213" s="35">
        <v>0</v>
      </c>
      <c r="G213" s="27">
        <f t="shared" si="8"/>
        <v>0</v>
      </c>
      <c r="H213" s="1"/>
      <c r="I213" s="1"/>
      <c r="J213" s="1"/>
      <c r="K213" s="5"/>
      <c r="L213" s="1"/>
      <c r="M213" s="5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26" t="s">
        <v>543</v>
      </c>
      <c r="B214" s="7" t="s">
        <v>220</v>
      </c>
      <c r="C214" s="8">
        <v>3</v>
      </c>
      <c r="D214" s="9">
        <v>262.875</v>
      </c>
      <c r="E214" s="9">
        <f t="shared" si="7"/>
        <v>788.63</v>
      </c>
      <c r="F214" s="35">
        <v>0</v>
      </c>
      <c r="G214" s="27">
        <f t="shared" si="8"/>
        <v>0</v>
      </c>
      <c r="H214" s="1"/>
      <c r="I214" s="1"/>
      <c r="J214" s="1"/>
      <c r="K214" s="5"/>
      <c r="L214" s="1"/>
      <c r="M214" s="5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26" t="s">
        <v>544</v>
      </c>
      <c r="B215" s="7" t="s">
        <v>221</v>
      </c>
      <c r="C215" s="8">
        <v>10</v>
      </c>
      <c r="D215" s="9">
        <v>288.375</v>
      </c>
      <c r="E215" s="9">
        <f t="shared" si="7"/>
        <v>2883.75</v>
      </c>
      <c r="F215" s="35">
        <v>0</v>
      </c>
      <c r="G215" s="27">
        <f t="shared" si="8"/>
        <v>0</v>
      </c>
      <c r="H215" s="1"/>
      <c r="I215" s="1"/>
      <c r="J215" s="1"/>
      <c r="K215" s="5"/>
      <c r="L215" s="1"/>
      <c r="M215" s="5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26" t="s">
        <v>545</v>
      </c>
      <c r="B216" s="7" t="s">
        <v>222</v>
      </c>
      <c r="C216" s="8">
        <v>20</v>
      </c>
      <c r="D216" s="9">
        <v>7.75</v>
      </c>
      <c r="E216" s="9">
        <f t="shared" si="7"/>
        <v>155</v>
      </c>
      <c r="F216" s="35">
        <v>0</v>
      </c>
      <c r="G216" s="27">
        <f t="shared" si="8"/>
        <v>0</v>
      </c>
      <c r="H216" s="1"/>
      <c r="I216" s="1"/>
      <c r="J216" s="1"/>
      <c r="K216" s="5"/>
      <c r="L216" s="1"/>
      <c r="M216" s="5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26" t="s">
        <v>546</v>
      </c>
      <c r="B217" s="7" t="s">
        <v>223</v>
      </c>
      <c r="C217" s="8">
        <v>20</v>
      </c>
      <c r="D217" s="9">
        <v>11.25</v>
      </c>
      <c r="E217" s="9">
        <f t="shared" si="7"/>
        <v>225</v>
      </c>
      <c r="F217" s="35">
        <v>0</v>
      </c>
      <c r="G217" s="27">
        <f t="shared" si="8"/>
        <v>0</v>
      </c>
      <c r="H217" s="1"/>
      <c r="I217" s="1"/>
      <c r="J217" s="1"/>
      <c r="K217" s="5"/>
      <c r="L217" s="1"/>
      <c r="M217" s="5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26" t="s">
        <v>547</v>
      </c>
      <c r="B218" s="7" t="s">
        <v>224</v>
      </c>
      <c r="C218" s="8">
        <v>20</v>
      </c>
      <c r="D218" s="9">
        <v>9.125</v>
      </c>
      <c r="E218" s="9">
        <f t="shared" si="7"/>
        <v>182.5</v>
      </c>
      <c r="F218" s="35">
        <v>0</v>
      </c>
      <c r="G218" s="27">
        <f t="shared" si="8"/>
        <v>0</v>
      </c>
      <c r="H218" s="1"/>
      <c r="I218" s="1"/>
      <c r="J218" s="1"/>
      <c r="K218" s="5"/>
      <c r="L218" s="1"/>
      <c r="M218" s="5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26" t="s">
        <v>548</v>
      </c>
      <c r="B219" s="7" t="s">
        <v>225</v>
      </c>
      <c r="C219" s="8">
        <v>20</v>
      </c>
      <c r="D219" s="9">
        <v>6.875</v>
      </c>
      <c r="E219" s="9">
        <f t="shared" si="7"/>
        <v>137.5</v>
      </c>
      <c r="F219" s="35">
        <v>0</v>
      </c>
      <c r="G219" s="27">
        <f t="shared" si="8"/>
        <v>0</v>
      </c>
      <c r="H219" s="1"/>
      <c r="I219" s="1"/>
      <c r="J219" s="1"/>
      <c r="K219" s="5"/>
      <c r="L219" s="1"/>
      <c r="M219" s="5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26" t="s">
        <v>549</v>
      </c>
      <c r="B220" s="7" t="s">
        <v>226</v>
      </c>
      <c r="C220" s="8">
        <v>20</v>
      </c>
      <c r="D220" s="9">
        <v>5.625</v>
      </c>
      <c r="E220" s="9">
        <f t="shared" si="7"/>
        <v>112.5</v>
      </c>
      <c r="F220" s="35">
        <v>0</v>
      </c>
      <c r="G220" s="27">
        <f t="shared" si="8"/>
        <v>0</v>
      </c>
      <c r="H220" s="1"/>
      <c r="I220" s="1"/>
      <c r="J220" s="1"/>
      <c r="K220" s="5"/>
      <c r="L220" s="1"/>
      <c r="M220" s="5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26" t="s">
        <v>550</v>
      </c>
      <c r="B221" s="7" t="s">
        <v>227</v>
      </c>
      <c r="C221" s="8">
        <v>20</v>
      </c>
      <c r="D221" s="9">
        <v>5.625</v>
      </c>
      <c r="E221" s="9">
        <f t="shared" si="7"/>
        <v>112.5</v>
      </c>
      <c r="F221" s="35">
        <v>0</v>
      </c>
      <c r="G221" s="27">
        <f t="shared" si="8"/>
        <v>0</v>
      </c>
      <c r="H221" s="1"/>
      <c r="I221" s="1"/>
      <c r="J221" s="1"/>
      <c r="K221" s="5"/>
      <c r="L221" s="1"/>
      <c r="M221" s="5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26" t="s">
        <v>551</v>
      </c>
      <c r="B222" s="7" t="s">
        <v>228</v>
      </c>
      <c r="C222" s="8">
        <v>20</v>
      </c>
      <c r="D222" s="9">
        <v>7.4</v>
      </c>
      <c r="E222" s="9">
        <f t="shared" si="7"/>
        <v>148</v>
      </c>
      <c r="F222" s="35">
        <v>0</v>
      </c>
      <c r="G222" s="27">
        <f t="shared" si="8"/>
        <v>0</v>
      </c>
      <c r="H222" s="1"/>
      <c r="I222" s="1"/>
      <c r="J222" s="1"/>
      <c r="K222" s="5"/>
      <c r="L222" s="1"/>
      <c r="M222" s="5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26" t="s">
        <v>552</v>
      </c>
      <c r="B223" s="7" t="s">
        <v>229</v>
      </c>
      <c r="C223" s="8">
        <v>20</v>
      </c>
      <c r="D223" s="9">
        <v>6.5</v>
      </c>
      <c r="E223" s="9">
        <f t="shared" si="7"/>
        <v>130</v>
      </c>
      <c r="F223" s="35">
        <v>0</v>
      </c>
      <c r="G223" s="27">
        <f t="shared" si="8"/>
        <v>0</v>
      </c>
      <c r="H223" s="1"/>
      <c r="I223" s="1"/>
      <c r="J223" s="1"/>
      <c r="K223" s="5"/>
      <c r="L223" s="1"/>
      <c r="M223" s="5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26" t="s">
        <v>553</v>
      </c>
      <c r="B224" s="7" t="s">
        <v>230</v>
      </c>
      <c r="C224" s="8">
        <v>3</v>
      </c>
      <c r="D224" s="9">
        <v>18.75</v>
      </c>
      <c r="E224" s="9">
        <f t="shared" si="7"/>
        <v>56.25</v>
      </c>
      <c r="F224" s="35">
        <v>0</v>
      </c>
      <c r="G224" s="27">
        <f t="shared" si="8"/>
        <v>0</v>
      </c>
      <c r="H224" s="1"/>
      <c r="I224" s="1"/>
      <c r="J224" s="1"/>
      <c r="K224" s="5"/>
      <c r="L224" s="1"/>
      <c r="M224" s="5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26" t="s">
        <v>554</v>
      </c>
      <c r="B225" s="7" t="s">
        <v>231</v>
      </c>
      <c r="C225" s="8">
        <v>3</v>
      </c>
      <c r="D225" s="9">
        <v>20.625</v>
      </c>
      <c r="E225" s="9">
        <f t="shared" si="7"/>
        <v>61.88</v>
      </c>
      <c r="F225" s="35">
        <v>0</v>
      </c>
      <c r="G225" s="27">
        <f t="shared" si="8"/>
        <v>0</v>
      </c>
      <c r="H225" s="1"/>
      <c r="I225" s="1"/>
      <c r="J225" s="1"/>
      <c r="K225" s="5"/>
      <c r="L225" s="1"/>
      <c r="M225" s="5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26" t="s">
        <v>555</v>
      </c>
      <c r="B226" s="7" t="s">
        <v>232</v>
      </c>
      <c r="C226" s="8">
        <v>3</v>
      </c>
      <c r="D226" s="9">
        <v>31.875</v>
      </c>
      <c r="E226" s="9">
        <f t="shared" si="7"/>
        <v>95.63</v>
      </c>
      <c r="F226" s="35">
        <v>0</v>
      </c>
      <c r="G226" s="27">
        <f t="shared" si="8"/>
        <v>0</v>
      </c>
      <c r="H226" s="1"/>
      <c r="I226" s="1"/>
      <c r="J226" s="1"/>
      <c r="K226" s="5"/>
      <c r="L226" s="1"/>
      <c r="M226" s="5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25">
        <v>6</v>
      </c>
      <c r="B227" s="14" t="s">
        <v>233</v>
      </c>
      <c r="C227" s="6"/>
      <c r="D227" s="6"/>
      <c r="E227" s="6"/>
      <c r="F227" s="6"/>
      <c r="G227" s="60"/>
      <c r="H227" s="1"/>
      <c r="I227" s="1"/>
      <c r="J227" s="1"/>
      <c r="K227" s="5"/>
      <c r="L227" s="1"/>
      <c r="M227" s="5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26" t="s">
        <v>556</v>
      </c>
      <c r="B228" s="7" t="s">
        <v>234</v>
      </c>
      <c r="C228" s="8">
        <v>3</v>
      </c>
      <c r="D228" s="9">
        <v>0.23749999999999999</v>
      </c>
      <c r="E228" s="9">
        <f t="shared" si="7"/>
        <v>0.71</v>
      </c>
      <c r="F228" s="35">
        <v>0</v>
      </c>
      <c r="G228" s="27">
        <f t="shared" si="8"/>
        <v>0</v>
      </c>
      <c r="H228" s="1"/>
      <c r="I228" s="1"/>
      <c r="J228" s="1"/>
      <c r="K228" s="5"/>
      <c r="L228" s="1"/>
      <c r="M228" s="5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26" t="s">
        <v>557</v>
      </c>
      <c r="B229" s="7" t="s">
        <v>235</v>
      </c>
      <c r="C229" s="8">
        <v>3</v>
      </c>
      <c r="D229" s="9">
        <v>0.23749999999999999</v>
      </c>
      <c r="E229" s="9">
        <f t="shared" si="7"/>
        <v>0.71</v>
      </c>
      <c r="F229" s="35">
        <v>0</v>
      </c>
      <c r="G229" s="27">
        <f t="shared" si="8"/>
        <v>0</v>
      </c>
      <c r="H229" s="1"/>
      <c r="I229" s="1"/>
      <c r="J229" s="1"/>
      <c r="K229" s="5"/>
      <c r="L229" s="1"/>
      <c r="M229" s="5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26" t="s">
        <v>558</v>
      </c>
      <c r="B230" s="7" t="s">
        <v>236</v>
      </c>
      <c r="C230" s="8">
        <v>3</v>
      </c>
      <c r="D230" s="9">
        <v>0.28750000000000003</v>
      </c>
      <c r="E230" s="9">
        <f t="shared" si="7"/>
        <v>0.86</v>
      </c>
      <c r="F230" s="35">
        <v>0</v>
      </c>
      <c r="G230" s="27">
        <f t="shared" si="8"/>
        <v>0</v>
      </c>
      <c r="H230" s="1"/>
      <c r="I230" s="1"/>
      <c r="J230" s="1"/>
      <c r="K230" s="5"/>
      <c r="L230" s="1"/>
      <c r="M230" s="5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26" t="s">
        <v>559</v>
      </c>
      <c r="B231" s="7" t="s">
        <v>237</v>
      </c>
      <c r="C231" s="8">
        <v>3</v>
      </c>
      <c r="D231" s="9">
        <v>0.3</v>
      </c>
      <c r="E231" s="9">
        <f t="shared" si="7"/>
        <v>0.9</v>
      </c>
      <c r="F231" s="35">
        <v>0</v>
      </c>
      <c r="G231" s="27">
        <f t="shared" si="8"/>
        <v>0</v>
      </c>
      <c r="H231" s="1"/>
      <c r="I231" s="1"/>
      <c r="J231" s="1"/>
      <c r="K231" s="5"/>
      <c r="L231" s="1"/>
      <c r="M231" s="5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26" t="s">
        <v>560</v>
      </c>
      <c r="B232" s="7" t="s">
        <v>238</v>
      </c>
      <c r="C232" s="8">
        <v>3</v>
      </c>
      <c r="D232" s="9">
        <v>0.28750000000000003</v>
      </c>
      <c r="E232" s="9">
        <f t="shared" si="7"/>
        <v>0.86</v>
      </c>
      <c r="F232" s="35">
        <v>0</v>
      </c>
      <c r="G232" s="27">
        <f t="shared" si="8"/>
        <v>0</v>
      </c>
      <c r="H232" s="1"/>
      <c r="I232" s="1"/>
      <c r="J232" s="1"/>
      <c r="K232" s="5"/>
      <c r="L232" s="1"/>
      <c r="M232" s="5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26" t="s">
        <v>561</v>
      </c>
      <c r="B233" s="7" t="s">
        <v>239</v>
      </c>
      <c r="C233" s="8">
        <v>3</v>
      </c>
      <c r="D233" s="9">
        <v>0.3125</v>
      </c>
      <c r="E233" s="9">
        <f t="shared" si="7"/>
        <v>0.94</v>
      </c>
      <c r="F233" s="35">
        <v>0</v>
      </c>
      <c r="G233" s="27">
        <f t="shared" si="8"/>
        <v>0</v>
      </c>
      <c r="H233" s="1"/>
      <c r="I233" s="1"/>
      <c r="J233" s="1"/>
      <c r="K233" s="5"/>
      <c r="L233" s="1"/>
      <c r="M233" s="5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26" t="s">
        <v>562</v>
      </c>
      <c r="B234" s="7" t="s">
        <v>240</v>
      </c>
      <c r="C234" s="8">
        <v>20</v>
      </c>
      <c r="D234" s="9">
        <v>0.32500000000000001</v>
      </c>
      <c r="E234" s="9">
        <f t="shared" si="7"/>
        <v>6.5</v>
      </c>
      <c r="F234" s="35">
        <v>0</v>
      </c>
      <c r="G234" s="27">
        <f t="shared" si="8"/>
        <v>0</v>
      </c>
      <c r="H234" s="1"/>
      <c r="I234" s="1"/>
      <c r="J234" s="1"/>
      <c r="K234" s="5"/>
      <c r="L234" s="1"/>
      <c r="M234" s="5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26" t="s">
        <v>563</v>
      </c>
      <c r="B235" s="7" t="s">
        <v>241</v>
      </c>
      <c r="C235" s="8">
        <v>20</v>
      </c>
      <c r="D235" s="9">
        <v>0.32500000000000001</v>
      </c>
      <c r="E235" s="9">
        <f t="shared" si="7"/>
        <v>6.5</v>
      </c>
      <c r="F235" s="35">
        <v>0</v>
      </c>
      <c r="G235" s="27">
        <f t="shared" si="8"/>
        <v>0</v>
      </c>
      <c r="H235" s="1"/>
      <c r="I235" s="1"/>
      <c r="J235" s="1"/>
      <c r="K235" s="5"/>
      <c r="L235" s="1"/>
      <c r="M235" s="5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26" t="s">
        <v>564</v>
      </c>
      <c r="B236" s="7" t="s">
        <v>242</v>
      </c>
      <c r="C236" s="8">
        <v>3</v>
      </c>
      <c r="D236" s="9">
        <v>0.44999999999999996</v>
      </c>
      <c r="E236" s="9">
        <f t="shared" si="7"/>
        <v>1.35</v>
      </c>
      <c r="F236" s="35">
        <v>0</v>
      </c>
      <c r="G236" s="27">
        <f t="shared" si="8"/>
        <v>0</v>
      </c>
      <c r="H236" s="1"/>
      <c r="I236" s="1"/>
      <c r="J236" s="1"/>
      <c r="K236" s="5"/>
      <c r="L236" s="1"/>
      <c r="M236" s="5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26" t="s">
        <v>565</v>
      </c>
      <c r="B237" s="7" t="s">
        <v>243</v>
      </c>
      <c r="C237" s="8">
        <v>3</v>
      </c>
      <c r="D237" s="9">
        <v>0.375</v>
      </c>
      <c r="E237" s="9">
        <f t="shared" si="7"/>
        <v>1.1299999999999999</v>
      </c>
      <c r="F237" s="35">
        <v>0</v>
      </c>
      <c r="G237" s="27">
        <f t="shared" si="8"/>
        <v>0</v>
      </c>
      <c r="H237" s="1"/>
      <c r="I237" s="1"/>
      <c r="J237" s="1"/>
      <c r="K237" s="5"/>
      <c r="L237" s="1"/>
      <c r="M237" s="5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26" t="s">
        <v>566</v>
      </c>
      <c r="B238" s="7" t="s">
        <v>244</v>
      </c>
      <c r="C238" s="8">
        <v>20</v>
      </c>
      <c r="D238" s="9">
        <v>0.38750000000000001</v>
      </c>
      <c r="E238" s="9">
        <f t="shared" si="7"/>
        <v>7.75</v>
      </c>
      <c r="F238" s="35">
        <v>0</v>
      </c>
      <c r="G238" s="27">
        <f t="shared" si="8"/>
        <v>0</v>
      </c>
      <c r="H238" s="1"/>
      <c r="I238" s="1"/>
      <c r="J238" s="1"/>
      <c r="K238" s="5"/>
      <c r="L238" s="1"/>
      <c r="M238" s="5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26" t="s">
        <v>567</v>
      </c>
      <c r="B239" s="7" t="s">
        <v>245</v>
      </c>
      <c r="C239" s="8">
        <v>20</v>
      </c>
      <c r="D239" s="9">
        <v>0.44999999999999996</v>
      </c>
      <c r="E239" s="9">
        <f t="shared" si="7"/>
        <v>9</v>
      </c>
      <c r="F239" s="35">
        <v>0</v>
      </c>
      <c r="G239" s="27">
        <f t="shared" si="8"/>
        <v>0</v>
      </c>
      <c r="H239" s="1"/>
      <c r="I239" s="1"/>
      <c r="J239" s="1"/>
      <c r="K239" s="5"/>
      <c r="L239" s="1"/>
      <c r="M239" s="5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26" t="s">
        <v>568</v>
      </c>
      <c r="B240" s="7" t="s">
        <v>246</v>
      </c>
      <c r="C240" s="8">
        <v>20</v>
      </c>
      <c r="D240" s="9">
        <v>0.52500000000000002</v>
      </c>
      <c r="E240" s="9">
        <f t="shared" si="7"/>
        <v>10.5</v>
      </c>
      <c r="F240" s="35">
        <v>0</v>
      </c>
      <c r="G240" s="27">
        <f t="shared" si="8"/>
        <v>0</v>
      </c>
      <c r="H240" s="1"/>
      <c r="I240" s="1"/>
      <c r="J240" s="1"/>
      <c r="K240" s="5"/>
      <c r="L240" s="1"/>
      <c r="M240" s="5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26" t="s">
        <v>569</v>
      </c>
      <c r="B241" s="7" t="s">
        <v>247</v>
      </c>
      <c r="C241" s="8">
        <v>20</v>
      </c>
      <c r="D241" s="9">
        <v>0.55000000000000004</v>
      </c>
      <c r="E241" s="9">
        <f t="shared" si="7"/>
        <v>11</v>
      </c>
      <c r="F241" s="35">
        <v>0</v>
      </c>
      <c r="G241" s="27">
        <f t="shared" si="8"/>
        <v>0</v>
      </c>
      <c r="H241" s="1"/>
      <c r="I241" s="1"/>
      <c r="J241" s="1"/>
      <c r="K241" s="5"/>
      <c r="L241" s="1"/>
      <c r="M241" s="5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26" t="s">
        <v>570</v>
      </c>
      <c r="B242" s="7" t="s">
        <v>248</v>
      </c>
      <c r="C242" s="8">
        <v>20</v>
      </c>
      <c r="D242" s="9">
        <v>0.58749999999999991</v>
      </c>
      <c r="E242" s="9">
        <f t="shared" si="7"/>
        <v>11.75</v>
      </c>
      <c r="F242" s="35">
        <v>0</v>
      </c>
      <c r="G242" s="27">
        <f t="shared" si="8"/>
        <v>0</v>
      </c>
      <c r="H242" s="1"/>
      <c r="I242" s="1"/>
      <c r="J242" s="1"/>
      <c r="K242" s="5"/>
      <c r="L242" s="1"/>
      <c r="M242" s="5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26" t="s">
        <v>571</v>
      </c>
      <c r="B243" s="7" t="s">
        <v>249</v>
      </c>
      <c r="C243" s="8">
        <v>20</v>
      </c>
      <c r="D243" s="9">
        <v>0.71249999999999991</v>
      </c>
      <c r="E243" s="9">
        <f t="shared" si="7"/>
        <v>14.25</v>
      </c>
      <c r="F243" s="35">
        <v>0</v>
      </c>
      <c r="G243" s="27">
        <f t="shared" si="8"/>
        <v>0</v>
      </c>
      <c r="H243" s="1"/>
      <c r="I243" s="1"/>
      <c r="J243" s="1"/>
      <c r="K243" s="5"/>
      <c r="L243" s="1"/>
      <c r="M243" s="5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26" t="s">
        <v>572</v>
      </c>
      <c r="B244" s="7" t="s">
        <v>250</v>
      </c>
      <c r="C244" s="8">
        <v>3</v>
      </c>
      <c r="D244" s="9">
        <v>0.83750000000000002</v>
      </c>
      <c r="E244" s="9">
        <f t="shared" si="7"/>
        <v>2.5099999999999998</v>
      </c>
      <c r="F244" s="35">
        <v>0</v>
      </c>
      <c r="G244" s="27">
        <f t="shared" si="8"/>
        <v>0</v>
      </c>
      <c r="H244" s="1"/>
      <c r="I244" s="1"/>
      <c r="J244" s="1"/>
      <c r="K244" s="5"/>
      <c r="L244" s="1"/>
      <c r="M244" s="5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26" t="s">
        <v>573</v>
      </c>
      <c r="B245" s="7" t="s">
        <v>251</v>
      </c>
      <c r="C245" s="8">
        <v>20</v>
      </c>
      <c r="D245" s="9">
        <v>0.85000000000000009</v>
      </c>
      <c r="E245" s="9">
        <f t="shared" si="7"/>
        <v>17</v>
      </c>
      <c r="F245" s="35">
        <v>0</v>
      </c>
      <c r="G245" s="27">
        <f t="shared" si="8"/>
        <v>0</v>
      </c>
      <c r="H245" s="1"/>
      <c r="I245" s="1"/>
      <c r="J245" s="1"/>
      <c r="K245" s="5"/>
      <c r="L245" s="1"/>
      <c r="M245" s="5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26" t="s">
        <v>574</v>
      </c>
      <c r="B246" s="7" t="s">
        <v>252</v>
      </c>
      <c r="C246" s="8">
        <v>20</v>
      </c>
      <c r="D246" s="9">
        <v>0.88749999999999996</v>
      </c>
      <c r="E246" s="9">
        <f t="shared" si="7"/>
        <v>17.75</v>
      </c>
      <c r="F246" s="35">
        <v>0</v>
      </c>
      <c r="G246" s="27">
        <f t="shared" si="8"/>
        <v>0</v>
      </c>
      <c r="H246" s="1"/>
      <c r="I246" s="1"/>
      <c r="J246" s="1"/>
      <c r="K246" s="5"/>
      <c r="L246" s="1"/>
      <c r="M246" s="5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26" t="s">
        <v>575</v>
      </c>
      <c r="B247" s="7" t="s">
        <v>253</v>
      </c>
      <c r="C247" s="8">
        <v>20</v>
      </c>
      <c r="D247" s="9">
        <v>0.89999999999999991</v>
      </c>
      <c r="E247" s="9">
        <f t="shared" si="7"/>
        <v>18</v>
      </c>
      <c r="F247" s="35">
        <v>0</v>
      </c>
      <c r="G247" s="27">
        <f t="shared" si="8"/>
        <v>0</v>
      </c>
      <c r="H247" s="1"/>
      <c r="I247" s="1"/>
      <c r="J247" s="1"/>
      <c r="K247" s="5"/>
      <c r="L247" s="1"/>
      <c r="M247" s="5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26" t="s">
        <v>576</v>
      </c>
      <c r="B248" s="7" t="s">
        <v>254</v>
      </c>
      <c r="C248" s="8">
        <v>20</v>
      </c>
      <c r="D248" s="9">
        <v>1.2</v>
      </c>
      <c r="E248" s="9">
        <f t="shared" si="7"/>
        <v>24</v>
      </c>
      <c r="F248" s="35">
        <v>0</v>
      </c>
      <c r="G248" s="27">
        <f t="shared" si="8"/>
        <v>0</v>
      </c>
      <c r="H248" s="1"/>
      <c r="I248" s="1"/>
      <c r="J248" s="1"/>
      <c r="K248" s="5"/>
      <c r="L248" s="1"/>
      <c r="M248" s="5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26" t="s">
        <v>577</v>
      </c>
      <c r="B249" s="7" t="s">
        <v>255</v>
      </c>
      <c r="C249" s="8">
        <v>20</v>
      </c>
      <c r="D249" s="9">
        <v>1.2124999999999999</v>
      </c>
      <c r="E249" s="9">
        <f t="shared" si="7"/>
        <v>24.25</v>
      </c>
      <c r="F249" s="35">
        <v>0</v>
      </c>
      <c r="G249" s="27">
        <f t="shared" si="8"/>
        <v>0</v>
      </c>
      <c r="H249" s="1"/>
      <c r="I249" s="1"/>
      <c r="J249" s="1"/>
      <c r="K249" s="5"/>
      <c r="L249" s="1"/>
      <c r="M249" s="5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26" t="s">
        <v>578</v>
      </c>
      <c r="B250" s="7" t="s">
        <v>256</v>
      </c>
      <c r="C250" s="8">
        <v>20</v>
      </c>
      <c r="D250" s="9">
        <v>1.2124999999999999</v>
      </c>
      <c r="E250" s="9">
        <f t="shared" si="7"/>
        <v>24.25</v>
      </c>
      <c r="F250" s="35">
        <v>0</v>
      </c>
      <c r="G250" s="27">
        <f t="shared" si="8"/>
        <v>0</v>
      </c>
      <c r="H250" s="1"/>
      <c r="I250" s="1"/>
      <c r="J250" s="1"/>
      <c r="K250" s="5"/>
      <c r="L250" s="1"/>
      <c r="M250" s="5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26" t="s">
        <v>579</v>
      </c>
      <c r="B251" s="7" t="s">
        <v>257</v>
      </c>
      <c r="C251" s="8">
        <v>3</v>
      </c>
      <c r="D251" s="9">
        <v>1.4874999999999998</v>
      </c>
      <c r="E251" s="9">
        <f t="shared" si="7"/>
        <v>4.46</v>
      </c>
      <c r="F251" s="35">
        <v>0</v>
      </c>
      <c r="G251" s="27">
        <f t="shared" si="8"/>
        <v>0</v>
      </c>
      <c r="H251" s="1"/>
      <c r="I251" s="1"/>
      <c r="J251" s="1"/>
      <c r="K251" s="5"/>
      <c r="L251" s="1"/>
      <c r="M251" s="5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26" t="s">
        <v>580</v>
      </c>
      <c r="B252" s="7" t="s">
        <v>258</v>
      </c>
      <c r="C252" s="8">
        <v>20</v>
      </c>
      <c r="D252" s="9">
        <v>1.7249999999999999</v>
      </c>
      <c r="E252" s="9">
        <f t="shared" si="7"/>
        <v>34.5</v>
      </c>
      <c r="F252" s="35">
        <v>0</v>
      </c>
      <c r="G252" s="27">
        <f t="shared" si="8"/>
        <v>0</v>
      </c>
      <c r="H252" s="1"/>
      <c r="I252" s="1"/>
      <c r="J252" s="1"/>
      <c r="K252" s="5"/>
      <c r="L252" s="1"/>
      <c r="M252" s="5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26" t="s">
        <v>581</v>
      </c>
      <c r="B253" s="7" t="s">
        <v>259</v>
      </c>
      <c r="C253" s="8">
        <v>20</v>
      </c>
      <c r="D253" s="9">
        <v>1.7249999999999999</v>
      </c>
      <c r="E253" s="9">
        <f t="shared" si="7"/>
        <v>34.5</v>
      </c>
      <c r="F253" s="35">
        <v>0</v>
      </c>
      <c r="G253" s="27">
        <f t="shared" si="8"/>
        <v>0</v>
      </c>
      <c r="H253" s="1"/>
      <c r="I253" s="1"/>
      <c r="J253" s="1"/>
      <c r="K253" s="5"/>
      <c r="L253" s="1"/>
      <c r="M253" s="5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26" t="s">
        <v>582</v>
      </c>
      <c r="B254" s="7" t="s">
        <v>260</v>
      </c>
      <c r="C254" s="8">
        <v>20</v>
      </c>
      <c r="D254" s="9">
        <v>1.7249999999999999</v>
      </c>
      <c r="E254" s="9">
        <f t="shared" si="7"/>
        <v>34.5</v>
      </c>
      <c r="F254" s="35">
        <v>0</v>
      </c>
      <c r="G254" s="27">
        <f t="shared" si="8"/>
        <v>0</v>
      </c>
      <c r="H254" s="1"/>
      <c r="I254" s="1"/>
      <c r="J254" s="1"/>
      <c r="K254" s="5"/>
      <c r="L254" s="1"/>
      <c r="M254" s="5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26" t="s">
        <v>583</v>
      </c>
      <c r="B255" s="7" t="s">
        <v>261</v>
      </c>
      <c r="C255" s="8">
        <v>3</v>
      </c>
      <c r="D255" s="9">
        <v>1.9750000000000001</v>
      </c>
      <c r="E255" s="9">
        <f t="shared" si="7"/>
        <v>5.93</v>
      </c>
      <c r="F255" s="35">
        <v>0</v>
      </c>
      <c r="G255" s="27">
        <f t="shared" si="8"/>
        <v>0</v>
      </c>
      <c r="H255" s="1"/>
      <c r="I255" s="1"/>
      <c r="J255" s="1"/>
      <c r="K255" s="5"/>
      <c r="L255" s="1"/>
      <c r="M255" s="5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26" t="s">
        <v>584</v>
      </c>
      <c r="B256" s="7" t="s">
        <v>262</v>
      </c>
      <c r="C256" s="8">
        <v>3</v>
      </c>
      <c r="D256" s="9">
        <v>2.3874999999999997</v>
      </c>
      <c r="E256" s="9">
        <f t="shared" si="7"/>
        <v>7.16</v>
      </c>
      <c r="F256" s="35">
        <v>0</v>
      </c>
      <c r="G256" s="27">
        <f t="shared" si="8"/>
        <v>0</v>
      </c>
      <c r="H256" s="1"/>
      <c r="I256" s="1"/>
      <c r="J256" s="1"/>
      <c r="K256" s="5"/>
      <c r="L256" s="1"/>
      <c r="M256" s="5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26" t="s">
        <v>585</v>
      </c>
      <c r="B257" s="7" t="s">
        <v>263</v>
      </c>
      <c r="C257" s="8">
        <v>20</v>
      </c>
      <c r="D257" s="9">
        <v>2.3874999999999997</v>
      </c>
      <c r="E257" s="9">
        <f t="shared" si="7"/>
        <v>47.75</v>
      </c>
      <c r="F257" s="35">
        <v>0</v>
      </c>
      <c r="G257" s="27">
        <f t="shared" si="8"/>
        <v>0</v>
      </c>
      <c r="H257" s="1"/>
      <c r="I257" s="1"/>
      <c r="J257" s="1"/>
      <c r="K257" s="5"/>
      <c r="L257" s="1"/>
      <c r="M257" s="5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26" t="s">
        <v>586</v>
      </c>
      <c r="B258" s="7" t="s">
        <v>264</v>
      </c>
      <c r="C258" s="8">
        <v>20</v>
      </c>
      <c r="D258" s="9">
        <v>2.3874999999999997</v>
      </c>
      <c r="E258" s="9">
        <f t="shared" si="7"/>
        <v>47.75</v>
      </c>
      <c r="F258" s="35">
        <v>0</v>
      </c>
      <c r="G258" s="27">
        <f t="shared" si="8"/>
        <v>0</v>
      </c>
      <c r="H258" s="1"/>
      <c r="I258" s="1"/>
      <c r="J258" s="1"/>
      <c r="K258" s="5"/>
      <c r="L258" s="1"/>
      <c r="M258" s="5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26" t="s">
        <v>587</v>
      </c>
      <c r="B259" s="7" t="s">
        <v>265</v>
      </c>
      <c r="C259" s="8">
        <v>3</v>
      </c>
      <c r="D259" s="9">
        <v>2.6</v>
      </c>
      <c r="E259" s="9">
        <f t="shared" si="7"/>
        <v>7.8</v>
      </c>
      <c r="F259" s="35">
        <v>0</v>
      </c>
      <c r="G259" s="27">
        <f t="shared" si="8"/>
        <v>0</v>
      </c>
      <c r="H259" s="1"/>
      <c r="I259" s="1"/>
      <c r="J259" s="1"/>
      <c r="K259" s="5"/>
      <c r="L259" s="1"/>
      <c r="M259" s="5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26" t="s">
        <v>588</v>
      </c>
      <c r="B260" s="7" t="s">
        <v>266</v>
      </c>
      <c r="C260" s="8">
        <v>20</v>
      </c>
      <c r="D260" s="9">
        <v>2.6</v>
      </c>
      <c r="E260" s="9">
        <f t="shared" ref="E260:E319" si="9">ROUND(D260*C260,2)</f>
        <v>52</v>
      </c>
      <c r="F260" s="35">
        <v>0</v>
      </c>
      <c r="G260" s="27">
        <f t="shared" ref="G260:G319" si="10">IF(F260&gt;D260,F260/0,ROUND(C260*F260,2))</f>
        <v>0</v>
      </c>
      <c r="H260" s="1"/>
      <c r="I260" s="1"/>
      <c r="J260" s="1"/>
      <c r="K260" s="5"/>
      <c r="L260" s="1"/>
      <c r="M260" s="5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26" t="s">
        <v>589</v>
      </c>
      <c r="B261" s="7" t="s">
        <v>267</v>
      </c>
      <c r="C261" s="8">
        <v>3</v>
      </c>
      <c r="D261" s="9">
        <v>3.9250000000000003</v>
      </c>
      <c r="E261" s="9">
        <f t="shared" si="9"/>
        <v>11.78</v>
      </c>
      <c r="F261" s="35">
        <v>0</v>
      </c>
      <c r="G261" s="27">
        <f t="shared" si="10"/>
        <v>0</v>
      </c>
      <c r="H261" s="1"/>
      <c r="I261" s="1"/>
      <c r="J261" s="1"/>
      <c r="K261" s="5"/>
      <c r="L261" s="1"/>
      <c r="M261" s="5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26" t="s">
        <v>590</v>
      </c>
      <c r="B262" s="7" t="s">
        <v>268</v>
      </c>
      <c r="C262" s="8">
        <v>3</v>
      </c>
      <c r="D262" s="9">
        <v>3.9250000000000003</v>
      </c>
      <c r="E262" s="9">
        <f t="shared" si="9"/>
        <v>11.78</v>
      </c>
      <c r="F262" s="35">
        <v>0</v>
      </c>
      <c r="G262" s="27">
        <f t="shared" si="10"/>
        <v>0</v>
      </c>
      <c r="H262" s="1"/>
      <c r="I262" s="1"/>
      <c r="J262" s="1"/>
      <c r="K262" s="5"/>
      <c r="L262" s="1"/>
      <c r="M262" s="5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26" t="s">
        <v>591</v>
      </c>
      <c r="B263" s="7" t="s">
        <v>269</v>
      </c>
      <c r="C263" s="8">
        <v>3</v>
      </c>
      <c r="D263" s="9">
        <v>3.9250000000000003</v>
      </c>
      <c r="E263" s="9">
        <f t="shared" si="9"/>
        <v>11.78</v>
      </c>
      <c r="F263" s="35">
        <v>0</v>
      </c>
      <c r="G263" s="27">
        <f t="shared" si="10"/>
        <v>0</v>
      </c>
      <c r="H263" s="1"/>
      <c r="I263" s="1"/>
      <c r="J263" s="1"/>
      <c r="K263" s="5"/>
      <c r="L263" s="1"/>
      <c r="M263" s="5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26" t="s">
        <v>592</v>
      </c>
      <c r="B264" s="7" t="s">
        <v>270</v>
      </c>
      <c r="C264" s="8">
        <v>3</v>
      </c>
      <c r="D264" s="9">
        <v>3.9250000000000003</v>
      </c>
      <c r="E264" s="9">
        <f t="shared" si="9"/>
        <v>11.78</v>
      </c>
      <c r="F264" s="35">
        <v>0</v>
      </c>
      <c r="G264" s="27">
        <f t="shared" si="10"/>
        <v>0</v>
      </c>
      <c r="H264" s="1"/>
      <c r="I264" s="1"/>
      <c r="J264" s="1"/>
      <c r="K264" s="5"/>
      <c r="L264" s="1"/>
      <c r="M264" s="5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26" t="s">
        <v>593</v>
      </c>
      <c r="B265" s="7" t="s">
        <v>271</v>
      </c>
      <c r="C265" s="8">
        <v>3</v>
      </c>
      <c r="D265" s="9">
        <v>3.9250000000000003</v>
      </c>
      <c r="E265" s="9">
        <f t="shared" si="9"/>
        <v>11.78</v>
      </c>
      <c r="F265" s="35">
        <v>0</v>
      </c>
      <c r="G265" s="27">
        <f t="shared" si="10"/>
        <v>0</v>
      </c>
      <c r="H265" s="1"/>
      <c r="I265" s="1"/>
      <c r="J265" s="1"/>
      <c r="K265" s="5"/>
      <c r="L265" s="1"/>
      <c r="M265" s="5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26" t="s">
        <v>594</v>
      </c>
      <c r="B266" s="7" t="s">
        <v>272</v>
      </c>
      <c r="C266" s="8">
        <v>3</v>
      </c>
      <c r="D266" s="9">
        <v>5.1375000000000002</v>
      </c>
      <c r="E266" s="9">
        <f t="shared" si="9"/>
        <v>15.41</v>
      </c>
      <c r="F266" s="35">
        <v>0</v>
      </c>
      <c r="G266" s="27">
        <f t="shared" si="10"/>
        <v>0</v>
      </c>
      <c r="H266" s="1"/>
      <c r="I266" s="1"/>
      <c r="J266" s="1"/>
      <c r="K266" s="5"/>
      <c r="L266" s="1"/>
      <c r="M266" s="5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26" t="s">
        <v>595</v>
      </c>
      <c r="B267" s="7" t="s">
        <v>273</v>
      </c>
      <c r="C267" s="8">
        <v>3</v>
      </c>
      <c r="D267" s="9">
        <v>5.1375000000000002</v>
      </c>
      <c r="E267" s="9">
        <f t="shared" si="9"/>
        <v>15.41</v>
      </c>
      <c r="F267" s="35">
        <v>0</v>
      </c>
      <c r="G267" s="27">
        <f t="shared" si="10"/>
        <v>0</v>
      </c>
      <c r="H267" s="1"/>
      <c r="I267" s="1"/>
      <c r="J267" s="1"/>
      <c r="K267" s="5"/>
      <c r="L267" s="1"/>
      <c r="M267" s="5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26" t="s">
        <v>596</v>
      </c>
      <c r="B268" s="7" t="s">
        <v>274</v>
      </c>
      <c r="C268" s="8">
        <v>3</v>
      </c>
      <c r="D268" s="9">
        <v>5.1375000000000002</v>
      </c>
      <c r="E268" s="9">
        <f t="shared" si="9"/>
        <v>15.41</v>
      </c>
      <c r="F268" s="35">
        <v>0</v>
      </c>
      <c r="G268" s="27">
        <f t="shared" si="10"/>
        <v>0</v>
      </c>
      <c r="H268" s="1"/>
      <c r="I268" s="1"/>
      <c r="J268" s="1"/>
      <c r="K268" s="5"/>
      <c r="L268" s="1"/>
      <c r="M268" s="5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26" t="s">
        <v>597</v>
      </c>
      <c r="B269" s="7" t="s">
        <v>275</v>
      </c>
      <c r="C269" s="8">
        <v>3</v>
      </c>
      <c r="D269" s="9">
        <v>5.1375000000000002</v>
      </c>
      <c r="E269" s="9">
        <f t="shared" si="9"/>
        <v>15.41</v>
      </c>
      <c r="F269" s="35">
        <v>0</v>
      </c>
      <c r="G269" s="27">
        <f t="shared" si="10"/>
        <v>0</v>
      </c>
      <c r="H269" s="1"/>
      <c r="I269" s="1"/>
      <c r="J269" s="1"/>
      <c r="K269" s="5"/>
      <c r="L269" s="1"/>
      <c r="M269" s="5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26" t="s">
        <v>598</v>
      </c>
      <c r="B270" s="7" t="s">
        <v>276</v>
      </c>
      <c r="C270" s="8">
        <v>3</v>
      </c>
      <c r="D270" s="9">
        <v>6.8125</v>
      </c>
      <c r="E270" s="9">
        <f t="shared" si="9"/>
        <v>20.440000000000001</v>
      </c>
      <c r="F270" s="35">
        <v>0</v>
      </c>
      <c r="G270" s="27">
        <f t="shared" si="10"/>
        <v>0</v>
      </c>
      <c r="H270" s="1"/>
      <c r="I270" s="1"/>
      <c r="J270" s="1"/>
      <c r="K270" s="5"/>
      <c r="L270" s="1"/>
      <c r="M270" s="5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26" t="s">
        <v>599</v>
      </c>
      <c r="B271" s="7" t="s">
        <v>277</v>
      </c>
      <c r="C271" s="8">
        <v>3</v>
      </c>
      <c r="D271" s="9">
        <v>6.8125</v>
      </c>
      <c r="E271" s="9">
        <f t="shared" si="9"/>
        <v>20.440000000000001</v>
      </c>
      <c r="F271" s="35">
        <v>0</v>
      </c>
      <c r="G271" s="27">
        <f t="shared" si="10"/>
        <v>0</v>
      </c>
      <c r="H271" s="1"/>
      <c r="I271" s="1"/>
      <c r="J271" s="1"/>
      <c r="K271" s="5"/>
      <c r="L271" s="1"/>
      <c r="M271" s="5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26" t="s">
        <v>600</v>
      </c>
      <c r="B272" s="7" t="s">
        <v>278</v>
      </c>
      <c r="C272" s="8">
        <v>3</v>
      </c>
      <c r="D272" s="9">
        <v>6.8125</v>
      </c>
      <c r="E272" s="9">
        <f t="shared" si="9"/>
        <v>20.440000000000001</v>
      </c>
      <c r="F272" s="35">
        <v>0</v>
      </c>
      <c r="G272" s="27">
        <f t="shared" si="10"/>
        <v>0</v>
      </c>
      <c r="H272" s="1"/>
      <c r="I272" s="1"/>
      <c r="J272" s="1"/>
      <c r="K272" s="5"/>
      <c r="L272" s="1"/>
      <c r="M272" s="5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26" t="s">
        <v>601</v>
      </c>
      <c r="B273" s="7" t="s">
        <v>279</v>
      </c>
      <c r="C273" s="8">
        <v>3</v>
      </c>
      <c r="D273" s="9">
        <v>9.1</v>
      </c>
      <c r="E273" s="9">
        <f t="shared" si="9"/>
        <v>27.3</v>
      </c>
      <c r="F273" s="35">
        <v>0</v>
      </c>
      <c r="G273" s="27">
        <f t="shared" si="10"/>
        <v>0</v>
      </c>
      <c r="H273" s="1"/>
      <c r="I273" s="1"/>
      <c r="J273" s="1"/>
      <c r="K273" s="5"/>
      <c r="L273" s="1"/>
      <c r="M273" s="5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26" t="s">
        <v>602</v>
      </c>
      <c r="B274" s="7" t="s">
        <v>280</v>
      </c>
      <c r="C274" s="8">
        <v>3</v>
      </c>
      <c r="D274" s="9">
        <v>9.1</v>
      </c>
      <c r="E274" s="9">
        <f t="shared" si="9"/>
        <v>27.3</v>
      </c>
      <c r="F274" s="35">
        <v>0</v>
      </c>
      <c r="G274" s="27">
        <f t="shared" si="10"/>
        <v>0</v>
      </c>
      <c r="H274" s="1"/>
      <c r="I274" s="1"/>
      <c r="J274" s="1"/>
      <c r="K274" s="5"/>
      <c r="L274" s="1"/>
      <c r="M274" s="5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26" t="s">
        <v>603</v>
      </c>
      <c r="B275" s="7" t="s">
        <v>281</v>
      </c>
      <c r="C275" s="8">
        <v>3</v>
      </c>
      <c r="D275" s="9">
        <v>9.1</v>
      </c>
      <c r="E275" s="9">
        <f t="shared" si="9"/>
        <v>27.3</v>
      </c>
      <c r="F275" s="35">
        <v>0</v>
      </c>
      <c r="G275" s="27">
        <f t="shared" si="10"/>
        <v>0</v>
      </c>
      <c r="H275" s="1"/>
      <c r="I275" s="1"/>
      <c r="J275" s="1"/>
      <c r="K275" s="5"/>
      <c r="L275" s="1"/>
      <c r="M275" s="5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25">
        <v>7</v>
      </c>
      <c r="B276" s="14" t="s">
        <v>282</v>
      </c>
      <c r="C276" s="6"/>
      <c r="D276" s="6"/>
      <c r="E276" s="6"/>
      <c r="F276" s="6"/>
      <c r="G276" s="60"/>
      <c r="H276" s="1"/>
      <c r="I276" s="1"/>
      <c r="J276" s="1"/>
      <c r="K276" s="5"/>
      <c r="L276" s="1"/>
      <c r="M276" s="5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26" t="s">
        <v>604</v>
      </c>
      <c r="B277" s="7" t="s">
        <v>283</v>
      </c>
      <c r="C277" s="8">
        <v>147</v>
      </c>
      <c r="D277" s="9">
        <v>0.89999999999999991</v>
      </c>
      <c r="E277" s="9">
        <f t="shared" si="9"/>
        <v>132.30000000000001</v>
      </c>
      <c r="F277" s="35">
        <v>0</v>
      </c>
      <c r="G277" s="27">
        <f t="shared" si="10"/>
        <v>0</v>
      </c>
      <c r="H277" s="1"/>
      <c r="I277" s="1"/>
      <c r="J277" s="1"/>
      <c r="K277" s="5"/>
      <c r="L277" s="1"/>
      <c r="M277" s="5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26" t="s">
        <v>605</v>
      </c>
      <c r="B278" s="7" t="s">
        <v>284</v>
      </c>
      <c r="C278" s="8">
        <v>147</v>
      </c>
      <c r="D278" s="9">
        <v>0.96250000000000002</v>
      </c>
      <c r="E278" s="9">
        <f t="shared" si="9"/>
        <v>141.49</v>
      </c>
      <c r="F278" s="35">
        <v>0</v>
      </c>
      <c r="G278" s="27">
        <f t="shared" si="10"/>
        <v>0</v>
      </c>
      <c r="H278" s="1"/>
      <c r="I278" s="1"/>
      <c r="J278" s="1"/>
      <c r="K278" s="5"/>
      <c r="L278" s="1"/>
      <c r="M278" s="5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26" t="s">
        <v>606</v>
      </c>
      <c r="B279" s="7" t="s">
        <v>285</v>
      </c>
      <c r="C279" s="8">
        <v>80</v>
      </c>
      <c r="D279" s="9">
        <v>1.9500000000000002</v>
      </c>
      <c r="E279" s="9">
        <f t="shared" si="9"/>
        <v>156</v>
      </c>
      <c r="F279" s="35">
        <v>0</v>
      </c>
      <c r="G279" s="27">
        <f t="shared" si="10"/>
        <v>0</v>
      </c>
      <c r="H279" s="1"/>
      <c r="I279" s="1"/>
      <c r="J279" s="1"/>
      <c r="K279" s="5"/>
      <c r="L279" s="1"/>
      <c r="M279" s="5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26" t="s">
        <v>607</v>
      </c>
      <c r="B280" s="7" t="s">
        <v>286</v>
      </c>
      <c r="C280" s="8">
        <v>39</v>
      </c>
      <c r="D280" s="9">
        <v>2.7250000000000001</v>
      </c>
      <c r="E280" s="9">
        <f t="shared" si="9"/>
        <v>106.28</v>
      </c>
      <c r="F280" s="35">
        <v>0</v>
      </c>
      <c r="G280" s="27">
        <f t="shared" si="10"/>
        <v>0</v>
      </c>
      <c r="H280" s="1"/>
      <c r="I280" s="1"/>
      <c r="J280" s="1"/>
      <c r="K280" s="5"/>
      <c r="L280" s="1"/>
      <c r="M280" s="5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26" t="s">
        <v>608</v>
      </c>
      <c r="B281" s="7" t="s">
        <v>287</v>
      </c>
      <c r="C281" s="8">
        <v>80</v>
      </c>
      <c r="D281" s="9">
        <v>1.0282499999999999</v>
      </c>
      <c r="E281" s="9">
        <f t="shared" si="9"/>
        <v>82.26</v>
      </c>
      <c r="F281" s="35">
        <v>0</v>
      </c>
      <c r="G281" s="27">
        <f t="shared" si="10"/>
        <v>0</v>
      </c>
      <c r="H281" s="1"/>
      <c r="I281" s="1"/>
      <c r="J281" s="1"/>
      <c r="K281" s="5"/>
      <c r="L281" s="1"/>
      <c r="M281" s="5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26" t="s">
        <v>609</v>
      </c>
      <c r="B282" s="7" t="s">
        <v>288</v>
      </c>
      <c r="C282" s="8">
        <v>39</v>
      </c>
      <c r="D282" s="9">
        <v>1.07775</v>
      </c>
      <c r="E282" s="9">
        <f t="shared" si="9"/>
        <v>42.03</v>
      </c>
      <c r="F282" s="35">
        <v>0</v>
      </c>
      <c r="G282" s="27">
        <f t="shared" si="10"/>
        <v>0</v>
      </c>
      <c r="H282" s="1"/>
      <c r="I282" s="1"/>
      <c r="J282" s="1"/>
      <c r="K282" s="5"/>
      <c r="L282" s="1"/>
      <c r="M282" s="5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26" t="s">
        <v>610</v>
      </c>
      <c r="B283" s="7" t="s">
        <v>289</v>
      </c>
      <c r="C283" s="8">
        <v>39</v>
      </c>
      <c r="D283" s="9">
        <v>1.159375</v>
      </c>
      <c r="E283" s="9">
        <f t="shared" si="9"/>
        <v>45.22</v>
      </c>
      <c r="F283" s="35">
        <v>0</v>
      </c>
      <c r="G283" s="27">
        <f t="shared" si="10"/>
        <v>0</v>
      </c>
      <c r="H283" s="1"/>
      <c r="I283" s="1"/>
      <c r="J283" s="1"/>
      <c r="K283" s="5"/>
      <c r="L283" s="1"/>
      <c r="M283" s="5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26" t="s">
        <v>611</v>
      </c>
      <c r="B284" s="7" t="s">
        <v>290</v>
      </c>
      <c r="C284" s="8">
        <v>24</v>
      </c>
      <c r="D284" s="9">
        <v>2.0125000000000002</v>
      </c>
      <c r="E284" s="9">
        <f t="shared" si="9"/>
        <v>48.3</v>
      </c>
      <c r="F284" s="35">
        <v>0</v>
      </c>
      <c r="G284" s="27">
        <f t="shared" si="10"/>
        <v>0</v>
      </c>
      <c r="H284" s="1"/>
      <c r="I284" s="1"/>
      <c r="J284" s="1"/>
      <c r="K284" s="5"/>
      <c r="L284" s="1"/>
      <c r="M284" s="5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26" t="s">
        <v>612</v>
      </c>
      <c r="B285" s="7" t="s">
        <v>291</v>
      </c>
      <c r="C285" s="8">
        <v>24</v>
      </c>
      <c r="D285" s="9">
        <v>2.7124999999999999</v>
      </c>
      <c r="E285" s="9">
        <f t="shared" si="9"/>
        <v>65.099999999999994</v>
      </c>
      <c r="F285" s="35">
        <v>0</v>
      </c>
      <c r="G285" s="27">
        <f t="shared" si="10"/>
        <v>0</v>
      </c>
      <c r="H285" s="1"/>
      <c r="I285" s="1"/>
      <c r="J285" s="1"/>
      <c r="K285" s="5"/>
      <c r="L285" s="1"/>
      <c r="M285" s="5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26" t="s">
        <v>613</v>
      </c>
      <c r="B286" s="7" t="s">
        <v>292</v>
      </c>
      <c r="C286" s="8">
        <v>24</v>
      </c>
      <c r="D286" s="9">
        <v>3.65</v>
      </c>
      <c r="E286" s="9">
        <f t="shared" si="9"/>
        <v>87.6</v>
      </c>
      <c r="F286" s="35">
        <v>0</v>
      </c>
      <c r="G286" s="27">
        <f t="shared" si="10"/>
        <v>0</v>
      </c>
      <c r="H286" s="1"/>
      <c r="I286" s="1"/>
      <c r="J286" s="1"/>
      <c r="K286" s="5"/>
      <c r="L286" s="1"/>
      <c r="M286" s="5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26" t="s">
        <v>614</v>
      </c>
      <c r="B287" s="7" t="s">
        <v>293</v>
      </c>
      <c r="C287" s="8">
        <v>13</v>
      </c>
      <c r="D287" s="9">
        <v>5.125</v>
      </c>
      <c r="E287" s="9">
        <f t="shared" si="9"/>
        <v>66.63</v>
      </c>
      <c r="F287" s="35">
        <v>0</v>
      </c>
      <c r="G287" s="27">
        <f t="shared" si="10"/>
        <v>0</v>
      </c>
      <c r="H287" s="1"/>
      <c r="I287" s="1"/>
      <c r="J287" s="1"/>
      <c r="K287" s="5"/>
      <c r="L287" s="1"/>
      <c r="M287" s="5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26" t="s">
        <v>615</v>
      </c>
      <c r="B288" s="7" t="s">
        <v>294</v>
      </c>
      <c r="C288" s="8">
        <v>13</v>
      </c>
      <c r="D288" s="9">
        <v>7.6624999999999996</v>
      </c>
      <c r="E288" s="9">
        <f t="shared" si="9"/>
        <v>99.61</v>
      </c>
      <c r="F288" s="35">
        <v>0</v>
      </c>
      <c r="G288" s="27">
        <f t="shared" si="10"/>
        <v>0</v>
      </c>
      <c r="H288" s="1"/>
      <c r="I288" s="1"/>
      <c r="J288" s="1"/>
      <c r="K288" s="5"/>
      <c r="L288" s="1"/>
      <c r="M288" s="5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26" t="s">
        <v>616</v>
      </c>
      <c r="B289" s="7" t="s">
        <v>295</v>
      </c>
      <c r="C289" s="8">
        <v>8</v>
      </c>
      <c r="D289" s="9">
        <v>10.9375</v>
      </c>
      <c r="E289" s="9">
        <f t="shared" si="9"/>
        <v>87.5</v>
      </c>
      <c r="F289" s="35">
        <v>0</v>
      </c>
      <c r="G289" s="27">
        <f t="shared" si="10"/>
        <v>0</v>
      </c>
      <c r="H289" s="1"/>
      <c r="I289" s="1"/>
      <c r="J289" s="1"/>
      <c r="K289" s="5"/>
      <c r="L289" s="1"/>
      <c r="M289" s="5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26" t="s">
        <v>617</v>
      </c>
      <c r="B290" s="7" t="s">
        <v>296</v>
      </c>
      <c r="C290" s="8">
        <v>6</v>
      </c>
      <c r="D290" s="9">
        <v>1.3875000000000002</v>
      </c>
      <c r="E290" s="9">
        <f t="shared" si="9"/>
        <v>8.33</v>
      </c>
      <c r="F290" s="35">
        <v>0</v>
      </c>
      <c r="G290" s="27">
        <f t="shared" si="10"/>
        <v>0</v>
      </c>
      <c r="H290" s="1"/>
      <c r="I290" s="1"/>
      <c r="J290" s="1"/>
      <c r="K290" s="5"/>
      <c r="L290" s="1"/>
      <c r="M290" s="5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26" t="s">
        <v>618</v>
      </c>
      <c r="B291" s="7" t="s">
        <v>297</v>
      </c>
      <c r="C291" s="8">
        <v>6</v>
      </c>
      <c r="D291" s="9">
        <v>2.1749999999999998</v>
      </c>
      <c r="E291" s="9">
        <f t="shared" si="9"/>
        <v>13.05</v>
      </c>
      <c r="F291" s="35">
        <v>0</v>
      </c>
      <c r="G291" s="27">
        <f t="shared" si="10"/>
        <v>0</v>
      </c>
      <c r="H291" s="1"/>
      <c r="I291" s="1"/>
      <c r="J291" s="1"/>
      <c r="K291" s="5"/>
      <c r="L291" s="1"/>
      <c r="M291" s="5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26" t="s">
        <v>619</v>
      </c>
      <c r="B292" s="7" t="s">
        <v>298</v>
      </c>
      <c r="C292" s="8">
        <v>6</v>
      </c>
      <c r="D292" s="9">
        <v>3</v>
      </c>
      <c r="E292" s="9">
        <f t="shared" si="9"/>
        <v>18</v>
      </c>
      <c r="F292" s="35">
        <v>0</v>
      </c>
      <c r="G292" s="27">
        <f t="shared" si="10"/>
        <v>0</v>
      </c>
      <c r="H292" s="1"/>
      <c r="I292" s="1"/>
      <c r="J292" s="1"/>
      <c r="K292" s="5"/>
      <c r="L292" s="1"/>
      <c r="M292" s="5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26" t="s">
        <v>620</v>
      </c>
      <c r="B293" s="7" t="s">
        <v>299</v>
      </c>
      <c r="C293" s="8">
        <v>6</v>
      </c>
      <c r="D293" s="9">
        <v>5.6999999999999993</v>
      </c>
      <c r="E293" s="9">
        <f t="shared" si="9"/>
        <v>34.200000000000003</v>
      </c>
      <c r="F293" s="35">
        <v>0</v>
      </c>
      <c r="G293" s="27">
        <f t="shared" si="10"/>
        <v>0</v>
      </c>
      <c r="H293" s="1"/>
      <c r="I293" s="1"/>
      <c r="J293" s="1"/>
      <c r="K293" s="5"/>
      <c r="L293" s="1"/>
      <c r="M293" s="5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26" t="s">
        <v>621</v>
      </c>
      <c r="B294" s="7" t="s">
        <v>300</v>
      </c>
      <c r="C294" s="8">
        <v>6</v>
      </c>
      <c r="D294" s="9">
        <v>12.337499999999999</v>
      </c>
      <c r="E294" s="9">
        <f t="shared" si="9"/>
        <v>74.03</v>
      </c>
      <c r="F294" s="35">
        <v>0</v>
      </c>
      <c r="G294" s="27">
        <f t="shared" si="10"/>
        <v>0</v>
      </c>
      <c r="H294" s="1"/>
      <c r="I294" s="1"/>
      <c r="J294" s="1"/>
      <c r="K294" s="5"/>
      <c r="L294" s="1"/>
      <c r="M294" s="5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26" t="s">
        <v>622</v>
      </c>
      <c r="B295" s="7" t="s">
        <v>301</v>
      </c>
      <c r="C295" s="8">
        <v>6</v>
      </c>
      <c r="D295" s="9">
        <v>16.475000000000001</v>
      </c>
      <c r="E295" s="9">
        <f t="shared" si="9"/>
        <v>98.85</v>
      </c>
      <c r="F295" s="35">
        <v>0</v>
      </c>
      <c r="G295" s="27">
        <f t="shared" si="10"/>
        <v>0</v>
      </c>
      <c r="H295" s="1"/>
      <c r="I295" s="1"/>
      <c r="J295" s="1"/>
      <c r="K295" s="5"/>
      <c r="L295" s="1"/>
      <c r="M295" s="5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26" t="s">
        <v>623</v>
      </c>
      <c r="B296" s="7" t="s">
        <v>302</v>
      </c>
      <c r="C296" s="8">
        <v>9</v>
      </c>
      <c r="D296" s="9">
        <v>0.17500000000000002</v>
      </c>
      <c r="E296" s="9">
        <f t="shared" si="9"/>
        <v>1.58</v>
      </c>
      <c r="F296" s="35">
        <v>0</v>
      </c>
      <c r="G296" s="27">
        <f t="shared" si="10"/>
        <v>0</v>
      </c>
      <c r="H296" s="1"/>
      <c r="I296" s="1"/>
      <c r="J296" s="1"/>
      <c r="K296" s="5"/>
      <c r="L296" s="1"/>
      <c r="M296" s="5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26" t="s">
        <v>624</v>
      </c>
      <c r="B297" s="7" t="s">
        <v>303</v>
      </c>
      <c r="C297" s="8">
        <v>9</v>
      </c>
      <c r="D297" s="9">
        <v>0.21250000000000002</v>
      </c>
      <c r="E297" s="9">
        <f t="shared" si="9"/>
        <v>1.91</v>
      </c>
      <c r="F297" s="35">
        <v>0</v>
      </c>
      <c r="G297" s="27">
        <f t="shared" si="10"/>
        <v>0</v>
      </c>
      <c r="H297" s="1"/>
      <c r="I297" s="1"/>
      <c r="J297" s="1"/>
      <c r="K297" s="5"/>
      <c r="L297" s="1"/>
      <c r="M297" s="5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26" t="s">
        <v>625</v>
      </c>
      <c r="B298" s="7" t="s">
        <v>304</v>
      </c>
      <c r="C298" s="8">
        <v>9</v>
      </c>
      <c r="D298" s="9">
        <v>0.23749999999999999</v>
      </c>
      <c r="E298" s="9">
        <f t="shared" si="9"/>
        <v>2.14</v>
      </c>
      <c r="F298" s="35">
        <v>0</v>
      </c>
      <c r="G298" s="27">
        <f t="shared" si="10"/>
        <v>0</v>
      </c>
      <c r="H298" s="1"/>
      <c r="I298" s="1"/>
      <c r="J298" s="1"/>
      <c r="K298" s="5"/>
      <c r="L298" s="1"/>
      <c r="M298" s="5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26" t="s">
        <v>626</v>
      </c>
      <c r="B299" s="7" t="s">
        <v>305</v>
      </c>
      <c r="C299" s="8">
        <v>6</v>
      </c>
      <c r="D299" s="9">
        <v>0.4</v>
      </c>
      <c r="E299" s="9">
        <f t="shared" si="9"/>
        <v>2.4</v>
      </c>
      <c r="F299" s="35">
        <v>0</v>
      </c>
      <c r="G299" s="27">
        <f t="shared" si="10"/>
        <v>0</v>
      </c>
      <c r="H299" s="1"/>
      <c r="I299" s="1"/>
      <c r="J299" s="1"/>
      <c r="K299" s="5"/>
      <c r="L299" s="1"/>
      <c r="M299" s="5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26" t="s">
        <v>627</v>
      </c>
      <c r="B300" s="7" t="s">
        <v>306</v>
      </c>
      <c r="C300" s="8">
        <v>6</v>
      </c>
      <c r="D300" s="9">
        <v>0.58749999999999991</v>
      </c>
      <c r="E300" s="9">
        <f t="shared" si="9"/>
        <v>3.53</v>
      </c>
      <c r="F300" s="35">
        <v>0</v>
      </c>
      <c r="G300" s="27">
        <f t="shared" si="10"/>
        <v>0</v>
      </c>
      <c r="H300" s="1"/>
      <c r="I300" s="1"/>
      <c r="J300" s="1"/>
      <c r="K300" s="5"/>
      <c r="L300" s="1"/>
      <c r="M300" s="5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26" t="s">
        <v>628</v>
      </c>
      <c r="B301" s="7" t="s">
        <v>307</v>
      </c>
      <c r="C301" s="8">
        <v>4</v>
      </c>
      <c r="D301" s="9">
        <v>1</v>
      </c>
      <c r="E301" s="9">
        <f t="shared" si="9"/>
        <v>4</v>
      </c>
      <c r="F301" s="35">
        <v>0</v>
      </c>
      <c r="G301" s="27">
        <f t="shared" si="10"/>
        <v>0</v>
      </c>
      <c r="H301" s="1"/>
      <c r="I301" s="1"/>
      <c r="J301" s="1"/>
      <c r="K301" s="5"/>
      <c r="L301" s="1"/>
      <c r="M301" s="5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26" t="s">
        <v>629</v>
      </c>
      <c r="B302" s="7" t="s">
        <v>308</v>
      </c>
      <c r="C302" s="8">
        <v>10</v>
      </c>
      <c r="D302" s="9">
        <v>2.0749999999999997</v>
      </c>
      <c r="E302" s="9">
        <f t="shared" si="9"/>
        <v>20.75</v>
      </c>
      <c r="F302" s="35">
        <v>0</v>
      </c>
      <c r="G302" s="27">
        <f t="shared" si="10"/>
        <v>0</v>
      </c>
      <c r="H302" s="1"/>
      <c r="I302" s="1"/>
      <c r="J302" s="1"/>
      <c r="K302" s="5"/>
      <c r="L302" s="1"/>
      <c r="M302" s="5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26" t="s">
        <v>630</v>
      </c>
      <c r="B303" s="7" t="s">
        <v>309</v>
      </c>
      <c r="C303" s="8">
        <v>10</v>
      </c>
      <c r="D303" s="9">
        <v>3.1</v>
      </c>
      <c r="E303" s="9">
        <f t="shared" si="9"/>
        <v>31</v>
      </c>
      <c r="F303" s="35">
        <v>0</v>
      </c>
      <c r="G303" s="27">
        <f t="shared" si="10"/>
        <v>0</v>
      </c>
      <c r="H303" s="1"/>
      <c r="I303" s="1"/>
      <c r="J303" s="1"/>
      <c r="K303" s="5"/>
      <c r="L303" s="1"/>
      <c r="M303" s="5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26" t="s">
        <v>631</v>
      </c>
      <c r="B304" s="7" t="s">
        <v>310</v>
      </c>
      <c r="C304" s="8">
        <v>10</v>
      </c>
      <c r="D304" s="9">
        <v>4.6999999999999993</v>
      </c>
      <c r="E304" s="9">
        <f t="shared" si="9"/>
        <v>47</v>
      </c>
      <c r="F304" s="35">
        <v>0</v>
      </c>
      <c r="G304" s="27">
        <f t="shared" si="10"/>
        <v>0</v>
      </c>
      <c r="H304" s="1"/>
      <c r="I304" s="1"/>
      <c r="J304" s="1"/>
      <c r="K304" s="5"/>
      <c r="L304" s="1"/>
      <c r="M304" s="5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26" t="s">
        <v>632</v>
      </c>
      <c r="B305" s="7" t="s">
        <v>311</v>
      </c>
      <c r="C305" s="8">
        <v>10</v>
      </c>
      <c r="D305" s="9">
        <v>6.8874999999999993</v>
      </c>
      <c r="E305" s="9">
        <f t="shared" si="9"/>
        <v>68.88</v>
      </c>
      <c r="F305" s="35">
        <v>0</v>
      </c>
      <c r="G305" s="27">
        <f t="shared" si="10"/>
        <v>0</v>
      </c>
      <c r="H305" s="1"/>
      <c r="I305" s="1"/>
      <c r="J305" s="1"/>
      <c r="K305" s="5"/>
      <c r="L305" s="1"/>
      <c r="M305" s="5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26" t="s">
        <v>633</v>
      </c>
      <c r="B306" s="7" t="s">
        <v>312</v>
      </c>
      <c r="C306" s="8">
        <v>10</v>
      </c>
      <c r="D306" s="9">
        <v>7.6624999999999996</v>
      </c>
      <c r="E306" s="9">
        <f t="shared" si="9"/>
        <v>76.63</v>
      </c>
      <c r="F306" s="35">
        <v>0</v>
      </c>
      <c r="G306" s="27">
        <f t="shared" si="10"/>
        <v>0</v>
      </c>
      <c r="H306" s="1"/>
      <c r="I306" s="1"/>
      <c r="J306" s="1"/>
      <c r="K306" s="5"/>
      <c r="L306" s="1"/>
      <c r="M306" s="5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26" t="s">
        <v>634</v>
      </c>
      <c r="B307" s="7" t="s">
        <v>313</v>
      </c>
      <c r="C307" s="8">
        <v>3</v>
      </c>
      <c r="D307" s="9">
        <v>8.7624999999999993</v>
      </c>
      <c r="E307" s="9">
        <f t="shared" si="9"/>
        <v>26.29</v>
      </c>
      <c r="F307" s="35">
        <v>0</v>
      </c>
      <c r="G307" s="27">
        <f t="shared" si="10"/>
        <v>0</v>
      </c>
      <c r="H307" s="1"/>
      <c r="I307" s="1"/>
      <c r="J307" s="1"/>
      <c r="K307" s="5"/>
      <c r="L307" s="1"/>
      <c r="M307" s="5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26" t="s">
        <v>635</v>
      </c>
      <c r="B308" s="7" t="s">
        <v>314</v>
      </c>
      <c r="C308" s="8">
        <v>10</v>
      </c>
      <c r="D308" s="9">
        <v>9.2249999999999996</v>
      </c>
      <c r="E308" s="9">
        <f t="shared" si="9"/>
        <v>92.25</v>
      </c>
      <c r="F308" s="35">
        <v>0</v>
      </c>
      <c r="G308" s="27">
        <f t="shared" si="10"/>
        <v>0</v>
      </c>
      <c r="H308" s="1"/>
      <c r="I308" s="1"/>
      <c r="J308" s="1"/>
      <c r="K308" s="5"/>
      <c r="L308" s="1"/>
      <c r="M308" s="5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26" t="s">
        <v>636</v>
      </c>
      <c r="B309" s="7" t="s">
        <v>315</v>
      </c>
      <c r="C309" s="8">
        <v>10</v>
      </c>
      <c r="D309" s="9">
        <v>18.824999999999999</v>
      </c>
      <c r="E309" s="9">
        <f t="shared" si="9"/>
        <v>188.25</v>
      </c>
      <c r="F309" s="35">
        <v>0</v>
      </c>
      <c r="G309" s="27">
        <f t="shared" si="10"/>
        <v>0</v>
      </c>
      <c r="H309" s="1"/>
      <c r="I309" s="1"/>
      <c r="J309" s="1"/>
      <c r="K309" s="5"/>
      <c r="L309" s="1"/>
      <c r="M309" s="5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25">
        <v>8</v>
      </c>
      <c r="B310" s="14" t="s">
        <v>316</v>
      </c>
      <c r="C310" s="6"/>
      <c r="D310" s="6"/>
      <c r="E310" s="6"/>
      <c r="F310" s="6"/>
      <c r="G310" s="60"/>
      <c r="H310" s="1"/>
      <c r="I310" s="1"/>
      <c r="J310" s="1"/>
      <c r="K310" s="5"/>
      <c r="L310" s="1"/>
      <c r="M310" s="5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26" t="s">
        <v>637</v>
      </c>
      <c r="B311" s="7" t="s">
        <v>317</v>
      </c>
      <c r="C311" s="8">
        <v>1</v>
      </c>
      <c r="D311" s="9">
        <v>403.625</v>
      </c>
      <c r="E311" s="9">
        <f t="shared" si="9"/>
        <v>403.63</v>
      </c>
      <c r="F311" s="35">
        <v>0</v>
      </c>
      <c r="G311" s="27">
        <f t="shared" si="10"/>
        <v>0</v>
      </c>
      <c r="H311" s="1"/>
      <c r="I311" s="1"/>
      <c r="J311" s="1"/>
      <c r="K311" s="5"/>
      <c r="L311" s="1"/>
      <c r="M311" s="5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26" t="s">
        <v>638</v>
      </c>
      <c r="B312" s="7" t="s">
        <v>318</v>
      </c>
      <c r="C312" s="8">
        <v>1</v>
      </c>
      <c r="D312" s="9">
        <v>86.612500000000011</v>
      </c>
      <c r="E312" s="9">
        <f t="shared" si="9"/>
        <v>86.61</v>
      </c>
      <c r="F312" s="35">
        <v>0</v>
      </c>
      <c r="G312" s="27">
        <f t="shared" si="10"/>
        <v>0</v>
      </c>
      <c r="H312" s="1"/>
      <c r="I312" s="1"/>
      <c r="J312" s="1"/>
      <c r="K312" s="5"/>
      <c r="L312" s="1"/>
      <c r="M312" s="5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26" t="s">
        <v>639</v>
      </c>
      <c r="B313" s="7" t="s">
        <v>319</v>
      </c>
      <c r="C313" s="8">
        <v>1</v>
      </c>
      <c r="D313" s="9">
        <v>166.625</v>
      </c>
      <c r="E313" s="9">
        <f t="shared" si="9"/>
        <v>166.63</v>
      </c>
      <c r="F313" s="35">
        <v>0</v>
      </c>
      <c r="G313" s="27">
        <f t="shared" si="10"/>
        <v>0</v>
      </c>
      <c r="H313" s="1"/>
      <c r="I313" s="1"/>
      <c r="J313" s="1"/>
      <c r="K313" s="5"/>
      <c r="L313" s="1"/>
      <c r="M313" s="5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26" t="s">
        <v>640</v>
      </c>
      <c r="B314" s="7" t="s">
        <v>320</v>
      </c>
      <c r="C314" s="8">
        <v>1</v>
      </c>
      <c r="D314" s="9">
        <v>119.925</v>
      </c>
      <c r="E314" s="9">
        <f t="shared" si="9"/>
        <v>119.93</v>
      </c>
      <c r="F314" s="35">
        <v>0</v>
      </c>
      <c r="G314" s="27">
        <f t="shared" si="10"/>
        <v>0</v>
      </c>
      <c r="H314" s="1"/>
      <c r="I314" s="1"/>
      <c r="J314" s="1"/>
      <c r="K314" s="5"/>
      <c r="L314" s="1"/>
      <c r="M314" s="5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26" t="s">
        <v>641</v>
      </c>
      <c r="B315" s="7" t="s">
        <v>321</v>
      </c>
      <c r="C315" s="8">
        <v>1</v>
      </c>
      <c r="D315" s="9">
        <v>193.5</v>
      </c>
      <c r="E315" s="9">
        <f t="shared" si="9"/>
        <v>193.5</v>
      </c>
      <c r="F315" s="35">
        <v>0</v>
      </c>
      <c r="G315" s="27">
        <f t="shared" si="10"/>
        <v>0</v>
      </c>
      <c r="H315" s="1"/>
      <c r="I315" s="1"/>
      <c r="J315" s="1"/>
      <c r="K315" s="5"/>
      <c r="L315" s="1"/>
      <c r="M315" s="5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26" t="s">
        <v>642</v>
      </c>
      <c r="B316" s="7" t="s">
        <v>322</v>
      </c>
      <c r="C316" s="8">
        <v>1</v>
      </c>
      <c r="D316" s="9">
        <v>279.375</v>
      </c>
      <c r="E316" s="9">
        <f t="shared" si="9"/>
        <v>279.38</v>
      </c>
      <c r="F316" s="35">
        <v>0</v>
      </c>
      <c r="G316" s="27">
        <f t="shared" si="10"/>
        <v>0</v>
      </c>
      <c r="H316" s="1"/>
      <c r="I316" s="1"/>
      <c r="J316" s="1"/>
      <c r="K316" s="5"/>
      <c r="L316" s="1"/>
      <c r="M316" s="5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26" t="s">
        <v>643</v>
      </c>
      <c r="B317" s="7" t="s">
        <v>323</v>
      </c>
      <c r="C317" s="8">
        <v>1</v>
      </c>
      <c r="D317" s="9">
        <v>343.375</v>
      </c>
      <c r="E317" s="9">
        <f t="shared" si="9"/>
        <v>343.38</v>
      </c>
      <c r="F317" s="35">
        <v>0</v>
      </c>
      <c r="G317" s="27">
        <f t="shared" si="10"/>
        <v>0</v>
      </c>
      <c r="H317" s="1"/>
      <c r="I317" s="1"/>
      <c r="J317" s="1"/>
      <c r="K317" s="5"/>
      <c r="L317" s="1"/>
      <c r="M317" s="5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26" t="s">
        <v>644</v>
      </c>
      <c r="B318" s="7" t="s">
        <v>324</v>
      </c>
      <c r="C318" s="8">
        <v>1</v>
      </c>
      <c r="D318" s="9">
        <v>152.5</v>
      </c>
      <c r="E318" s="9">
        <f t="shared" si="9"/>
        <v>152.5</v>
      </c>
      <c r="F318" s="35">
        <v>0</v>
      </c>
      <c r="G318" s="27">
        <f t="shared" si="10"/>
        <v>0</v>
      </c>
      <c r="H318" s="1"/>
      <c r="I318" s="1"/>
      <c r="J318" s="1"/>
      <c r="K318" s="5"/>
      <c r="L318" s="1"/>
      <c r="M318" s="5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26" t="s">
        <v>645</v>
      </c>
      <c r="B319" s="7" t="s">
        <v>325</v>
      </c>
      <c r="C319" s="8">
        <v>1</v>
      </c>
      <c r="D319" s="9">
        <v>668.875</v>
      </c>
      <c r="E319" s="9">
        <f t="shared" si="9"/>
        <v>668.88</v>
      </c>
      <c r="F319" s="35">
        <v>0</v>
      </c>
      <c r="G319" s="27">
        <f t="shared" si="10"/>
        <v>0</v>
      </c>
      <c r="H319" s="1"/>
      <c r="I319" s="1"/>
      <c r="J319" s="1"/>
      <c r="K319" s="5"/>
      <c r="L319" s="1"/>
      <c r="M319" s="5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26" t="s">
        <v>646</v>
      </c>
      <c r="B320" s="7" t="s">
        <v>326</v>
      </c>
      <c r="C320" s="8">
        <v>1</v>
      </c>
      <c r="D320" s="9">
        <v>1227.5</v>
      </c>
      <c r="E320" s="9">
        <f t="shared" ref="E320:E345" si="11">ROUND(D320*C320,2)</f>
        <v>1227.5</v>
      </c>
      <c r="F320" s="35">
        <v>0</v>
      </c>
      <c r="G320" s="27">
        <f t="shared" ref="G320:G345" si="12">IF(F320&gt;D320,F320/0,ROUND(C320*F320,2))</f>
        <v>0</v>
      </c>
      <c r="H320" s="1"/>
      <c r="I320" s="1"/>
      <c r="J320" s="1"/>
      <c r="K320" s="5"/>
      <c r="L320" s="1"/>
      <c r="M320" s="5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26" t="s">
        <v>647</v>
      </c>
      <c r="B321" s="7" t="s">
        <v>327</v>
      </c>
      <c r="C321" s="8">
        <v>1</v>
      </c>
      <c r="D321" s="9">
        <v>996.875</v>
      </c>
      <c r="E321" s="9">
        <f t="shared" si="11"/>
        <v>996.88</v>
      </c>
      <c r="F321" s="35">
        <v>0</v>
      </c>
      <c r="G321" s="27">
        <f t="shared" si="12"/>
        <v>0</v>
      </c>
      <c r="H321" s="1"/>
      <c r="I321" s="1"/>
      <c r="J321" s="1"/>
      <c r="K321" s="5"/>
      <c r="L321" s="1"/>
      <c r="M321" s="5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26" t="s">
        <v>648</v>
      </c>
      <c r="B322" s="7" t="s">
        <v>328</v>
      </c>
      <c r="C322" s="8">
        <v>1</v>
      </c>
      <c r="D322" s="9">
        <v>1348.75</v>
      </c>
      <c r="E322" s="9">
        <f t="shared" si="11"/>
        <v>1348.75</v>
      </c>
      <c r="F322" s="35">
        <v>0</v>
      </c>
      <c r="G322" s="27">
        <f t="shared" si="12"/>
        <v>0</v>
      </c>
      <c r="H322" s="1"/>
      <c r="I322" s="1"/>
      <c r="J322" s="1"/>
      <c r="K322" s="5"/>
      <c r="L322" s="1"/>
      <c r="M322" s="5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25">
        <v>9</v>
      </c>
      <c r="B323" s="14" t="s">
        <v>329</v>
      </c>
      <c r="C323" s="6"/>
      <c r="D323" s="6"/>
      <c r="E323" s="6"/>
      <c r="F323" s="6"/>
      <c r="G323" s="60"/>
      <c r="H323" s="1"/>
      <c r="I323" s="1"/>
      <c r="J323" s="1"/>
      <c r="K323" s="5"/>
      <c r="L323" s="1"/>
      <c r="M323" s="5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26" t="s">
        <v>649</v>
      </c>
      <c r="B324" s="7" t="s">
        <v>330</v>
      </c>
      <c r="C324" s="8">
        <v>214</v>
      </c>
      <c r="D324" s="9">
        <v>0.125</v>
      </c>
      <c r="E324" s="9">
        <f t="shared" si="11"/>
        <v>26.75</v>
      </c>
      <c r="F324" s="35">
        <v>0</v>
      </c>
      <c r="G324" s="27">
        <f t="shared" si="12"/>
        <v>0</v>
      </c>
      <c r="H324" s="1"/>
      <c r="I324" s="1"/>
      <c r="J324" s="1"/>
      <c r="K324" s="5"/>
      <c r="L324" s="1"/>
      <c r="M324" s="5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26" t="s">
        <v>650</v>
      </c>
      <c r="B325" s="7" t="s">
        <v>331</v>
      </c>
      <c r="C325" s="8">
        <v>180</v>
      </c>
      <c r="D325" s="9">
        <v>6.6125000000000003E-2</v>
      </c>
      <c r="E325" s="9">
        <f t="shared" si="11"/>
        <v>11.9</v>
      </c>
      <c r="F325" s="35">
        <v>0</v>
      </c>
      <c r="G325" s="27">
        <f t="shared" si="12"/>
        <v>0</v>
      </c>
      <c r="H325" s="1"/>
      <c r="I325" s="1"/>
      <c r="J325" s="1"/>
      <c r="K325" s="5"/>
      <c r="L325" s="1"/>
      <c r="M325" s="5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26" t="s">
        <v>651</v>
      </c>
      <c r="B326" s="7" t="s">
        <v>332</v>
      </c>
      <c r="C326" s="8">
        <v>180</v>
      </c>
      <c r="D326" s="9">
        <v>0.106375</v>
      </c>
      <c r="E326" s="9">
        <f t="shared" si="11"/>
        <v>19.149999999999999</v>
      </c>
      <c r="F326" s="35">
        <v>0</v>
      </c>
      <c r="G326" s="27">
        <f t="shared" si="12"/>
        <v>0</v>
      </c>
      <c r="H326" s="1"/>
      <c r="I326" s="1"/>
      <c r="J326" s="1"/>
      <c r="K326" s="5"/>
      <c r="L326" s="1"/>
      <c r="M326" s="5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26" t="s">
        <v>652</v>
      </c>
      <c r="B327" s="7" t="s">
        <v>333</v>
      </c>
      <c r="C327" s="8">
        <v>180</v>
      </c>
      <c r="D327" s="9">
        <v>0.27337500000000003</v>
      </c>
      <c r="E327" s="9">
        <f t="shared" si="11"/>
        <v>49.21</v>
      </c>
      <c r="F327" s="35">
        <v>0</v>
      </c>
      <c r="G327" s="27">
        <f t="shared" si="12"/>
        <v>0</v>
      </c>
      <c r="H327" s="1"/>
      <c r="I327" s="1"/>
      <c r="J327" s="1"/>
      <c r="K327" s="5"/>
      <c r="L327" s="1"/>
      <c r="M327" s="5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26" t="s">
        <v>653</v>
      </c>
      <c r="B328" s="7" t="s">
        <v>334</v>
      </c>
      <c r="C328" s="8">
        <v>180</v>
      </c>
      <c r="D328" s="9">
        <v>0.62224999999999997</v>
      </c>
      <c r="E328" s="9">
        <f t="shared" si="11"/>
        <v>112.01</v>
      </c>
      <c r="F328" s="35">
        <v>0</v>
      </c>
      <c r="G328" s="27">
        <f t="shared" si="12"/>
        <v>0</v>
      </c>
      <c r="H328" s="1"/>
      <c r="I328" s="1"/>
      <c r="J328" s="1"/>
      <c r="K328" s="5"/>
      <c r="L328" s="1"/>
      <c r="M328" s="5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26" t="s">
        <v>654</v>
      </c>
      <c r="B329" s="7" t="s">
        <v>335</v>
      </c>
      <c r="C329" s="8">
        <v>3</v>
      </c>
      <c r="D329" s="9">
        <v>28.849999999999998</v>
      </c>
      <c r="E329" s="9">
        <f t="shared" si="11"/>
        <v>86.55</v>
      </c>
      <c r="F329" s="35">
        <v>0</v>
      </c>
      <c r="G329" s="27">
        <f t="shared" si="12"/>
        <v>0</v>
      </c>
      <c r="H329" s="1"/>
      <c r="I329" s="1"/>
      <c r="J329" s="1"/>
      <c r="K329" s="5"/>
      <c r="L329" s="1"/>
      <c r="M329" s="5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26" t="s">
        <v>655</v>
      </c>
      <c r="B330" s="7" t="s">
        <v>336</v>
      </c>
      <c r="C330" s="8">
        <v>3</v>
      </c>
      <c r="D330" s="9">
        <v>36.324999999999996</v>
      </c>
      <c r="E330" s="9">
        <f t="shared" si="11"/>
        <v>108.98</v>
      </c>
      <c r="F330" s="35">
        <v>0</v>
      </c>
      <c r="G330" s="27">
        <f t="shared" si="12"/>
        <v>0</v>
      </c>
      <c r="H330" s="1"/>
      <c r="I330" s="1"/>
      <c r="J330" s="1"/>
      <c r="K330" s="5"/>
      <c r="L330" s="1"/>
      <c r="M330" s="5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26" t="s">
        <v>656</v>
      </c>
      <c r="B331" s="7" t="s">
        <v>337</v>
      </c>
      <c r="C331" s="8">
        <v>4</v>
      </c>
      <c r="D331" s="9">
        <v>55.599999999999994</v>
      </c>
      <c r="E331" s="9">
        <f t="shared" si="11"/>
        <v>222.4</v>
      </c>
      <c r="F331" s="35">
        <v>0</v>
      </c>
      <c r="G331" s="27">
        <f t="shared" si="12"/>
        <v>0</v>
      </c>
      <c r="H331" s="1"/>
      <c r="I331" s="1"/>
      <c r="J331" s="1"/>
      <c r="K331" s="5"/>
      <c r="L331" s="1"/>
      <c r="M331" s="5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26" t="s">
        <v>657</v>
      </c>
      <c r="B332" s="7" t="s">
        <v>338</v>
      </c>
      <c r="C332" s="8">
        <v>3</v>
      </c>
      <c r="D332" s="9">
        <v>93.037500000000009</v>
      </c>
      <c r="E332" s="9">
        <f t="shared" si="11"/>
        <v>279.11</v>
      </c>
      <c r="F332" s="35">
        <v>0</v>
      </c>
      <c r="G332" s="27">
        <f t="shared" si="12"/>
        <v>0</v>
      </c>
      <c r="H332" s="1"/>
      <c r="I332" s="1"/>
      <c r="J332" s="1"/>
      <c r="K332" s="5"/>
      <c r="L332" s="1"/>
      <c r="M332" s="5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26" t="s">
        <v>658</v>
      </c>
      <c r="B333" s="7" t="s">
        <v>339</v>
      </c>
      <c r="C333" s="8">
        <v>3</v>
      </c>
      <c r="D333" s="9">
        <v>156.6</v>
      </c>
      <c r="E333" s="9">
        <f t="shared" si="11"/>
        <v>469.8</v>
      </c>
      <c r="F333" s="35">
        <v>0</v>
      </c>
      <c r="G333" s="27">
        <f t="shared" si="12"/>
        <v>0</v>
      </c>
      <c r="H333" s="1"/>
      <c r="I333" s="1"/>
      <c r="J333" s="1"/>
      <c r="K333" s="5"/>
      <c r="L333" s="1"/>
      <c r="M333" s="5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26" t="s">
        <v>659</v>
      </c>
      <c r="B334" s="7" t="s">
        <v>340</v>
      </c>
      <c r="C334" s="8">
        <v>4</v>
      </c>
      <c r="D334" s="9">
        <v>274.64999999999998</v>
      </c>
      <c r="E334" s="9">
        <f t="shared" si="11"/>
        <v>1098.5999999999999</v>
      </c>
      <c r="F334" s="35">
        <v>0</v>
      </c>
      <c r="G334" s="27">
        <f t="shared" si="12"/>
        <v>0</v>
      </c>
      <c r="H334" s="1"/>
      <c r="I334" s="1"/>
      <c r="J334" s="1"/>
      <c r="K334" s="5"/>
      <c r="L334" s="1"/>
      <c r="M334" s="5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26" t="s">
        <v>660</v>
      </c>
      <c r="B335" s="7" t="s">
        <v>341</v>
      </c>
      <c r="C335" s="8">
        <v>6</v>
      </c>
      <c r="D335" s="9">
        <v>463.8125</v>
      </c>
      <c r="E335" s="9">
        <f t="shared" si="11"/>
        <v>2782.88</v>
      </c>
      <c r="F335" s="35">
        <v>0</v>
      </c>
      <c r="G335" s="27">
        <f t="shared" si="12"/>
        <v>0</v>
      </c>
      <c r="H335" s="1"/>
      <c r="I335" s="1"/>
      <c r="J335" s="1"/>
      <c r="K335" s="5"/>
      <c r="L335" s="1"/>
      <c r="M335" s="5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26" t="s">
        <v>661</v>
      </c>
      <c r="B336" s="7" t="s">
        <v>342</v>
      </c>
      <c r="C336" s="8">
        <v>12</v>
      </c>
      <c r="D336" s="9">
        <v>77.0625</v>
      </c>
      <c r="E336" s="9">
        <f t="shared" si="11"/>
        <v>924.75</v>
      </c>
      <c r="F336" s="35">
        <v>0</v>
      </c>
      <c r="G336" s="27">
        <f t="shared" si="12"/>
        <v>0</v>
      </c>
      <c r="H336" s="1"/>
      <c r="I336" s="1"/>
      <c r="J336" s="1"/>
      <c r="K336" s="5"/>
      <c r="L336" s="1"/>
      <c r="M336" s="5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26" t="s">
        <v>662</v>
      </c>
      <c r="B337" s="7" t="s">
        <v>343</v>
      </c>
      <c r="C337" s="8">
        <v>3</v>
      </c>
      <c r="D337" s="9">
        <v>0.60912500000000003</v>
      </c>
      <c r="E337" s="9">
        <f t="shared" si="11"/>
        <v>1.83</v>
      </c>
      <c r="F337" s="35">
        <v>0</v>
      </c>
      <c r="G337" s="27">
        <f t="shared" si="12"/>
        <v>0</v>
      </c>
      <c r="H337" s="1"/>
      <c r="I337" s="1"/>
      <c r="J337" s="1"/>
      <c r="K337" s="5"/>
      <c r="L337" s="1"/>
      <c r="M337" s="5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26" t="s">
        <v>663</v>
      </c>
      <c r="B338" s="7" t="s">
        <v>344</v>
      </c>
      <c r="C338" s="8">
        <v>3</v>
      </c>
      <c r="D338" s="9">
        <v>0.63837500000000003</v>
      </c>
      <c r="E338" s="9">
        <f t="shared" si="11"/>
        <v>1.92</v>
      </c>
      <c r="F338" s="35">
        <v>0</v>
      </c>
      <c r="G338" s="27">
        <f t="shared" si="12"/>
        <v>0</v>
      </c>
      <c r="H338" s="1"/>
      <c r="I338" s="1"/>
      <c r="J338" s="1"/>
      <c r="K338" s="5"/>
      <c r="L338" s="1"/>
      <c r="M338" s="5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26" t="s">
        <v>664</v>
      </c>
      <c r="B339" s="7" t="s">
        <v>345</v>
      </c>
      <c r="C339" s="8">
        <v>3</v>
      </c>
      <c r="D339" s="9">
        <v>0.91862500000000002</v>
      </c>
      <c r="E339" s="9">
        <f t="shared" si="11"/>
        <v>2.76</v>
      </c>
      <c r="F339" s="35">
        <v>0</v>
      </c>
      <c r="G339" s="27">
        <f t="shared" si="12"/>
        <v>0</v>
      </c>
      <c r="H339" s="1"/>
      <c r="I339" s="1"/>
      <c r="J339" s="1"/>
      <c r="K339" s="5"/>
      <c r="L339" s="1"/>
      <c r="M339" s="5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26" t="s">
        <v>665</v>
      </c>
      <c r="B340" s="7" t="s">
        <v>346</v>
      </c>
      <c r="C340" s="8">
        <v>3</v>
      </c>
      <c r="D340" s="9">
        <v>1.0992500000000001</v>
      </c>
      <c r="E340" s="9">
        <f t="shared" si="11"/>
        <v>3.3</v>
      </c>
      <c r="F340" s="35">
        <v>0</v>
      </c>
      <c r="G340" s="27">
        <f t="shared" si="12"/>
        <v>0</v>
      </c>
      <c r="H340" s="1"/>
      <c r="I340" s="1"/>
      <c r="J340" s="1"/>
      <c r="K340" s="5"/>
      <c r="L340" s="1"/>
      <c r="M340" s="5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26" t="s">
        <v>666</v>
      </c>
      <c r="B341" s="7" t="s">
        <v>347</v>
      </c>
      <c r="C341" s="8">
        <v>3</v>
      </c>
      <c r="D341" s="9">
        <v>1.640625</v>
      </c>
      <c r="E341" s="9">
        <f t="shared" si="11"/>
        <v>4.92</v>
      </c>
      <c r="F341" s="35">
        <v>0</v>
      </c>
      <c r="G341" s="27">
        <f t="shared" si="12"/>
        <v>0</v>
      </c>
      <c r="H341" s="1"/>
      <c r="I341" s="1"/>
      <c r="J341" s="1"/>
      <c r="K341" s="5"/>
      <c r="L341" s="1"/>
      <c r="M341" s="5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26" t="s">
        <v>667</v>
      </c>
      <c r="B342" s="7" t="s">
        <v>348</v>
      </c>
      <c r="C342" s="8">
        <v>3</v>
      </c>
      <c r="D342" s="9">
        <v>1.8516250000000001</v>
      </c>
      <c r="E342" s="9">
        <f t="shared" si="11"/>
        <v>5.55</v>
      </c>
      <c r="F342" s="35">
        <v>0</v>
      </c>
      <c r="G342" s="27">
        <f t="shared" si="12"/>
        <v>0</v>
      </c>
      <c r="H342" s="1"/>
      <c r="I342" s="1"/>
      <c r="J342" s="1"/>
      <c r="K342" s="5"/>
      <c r="L342" s="1"/>
      <c r="M342" s="5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26" t="s">
        <v>668</v>
      </c>
      <c r="B343" s="7" t="s">
        <v>349</v>
      </c>
      <c r="C343" s="8">
        <v>3</v>
      </c>
      <c r="D343" s="9">
        <v>2.7246250000000001</v>
      </c>
      <c r="E343" s="9">
        <f t="shared" si="11"/>
        <v>8.17</v>
      </c>
      <c r="F343" s="35">
        <v>0</v>
      </c>
      <c r="G343" s="27">
        <f t="shared" si="12"/>
        <v>0</v>
      </c>
      <c r="H343" s="1"/>
      <c r="I343" s="1"/>
      <c r="J343" s="1"/>
      <c r="K343" s="5"/>
      <c r="L343" s="1"/>
      <c r="M343" s="5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26" t="s">
        <v>669</v>
      </c>
      <c r="B344" s="7" t="s">
        <v>350</v>
      </c>
      <c r="C344" s="8">
        <v>3</v>
      </c>
      <c r="D344" s="9">
        <v>4.07925</v>
      </c>
      <c r="E344" s="9">
        <f t="shared" si="11"/>
        <v>12.24</v>
      </c>
      <c r="F344" s="35">
        <v>0</v>
      </c>
      <c r="G344" s="27">
        <f t="shared" si="12"/>
        <v>0</v>
      </c>
      <c r="H344" s="1"/>
      <c r="I344" s="1"/>
      <c r="J344" s="1"/>
      <c r="K344" s="5"/>
      <c r="L344" s="1"/>
      <c r="M344" s="5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thickBot="1">
      <c r="A345" s="26"/>
      <c r="B345" s="7" t="s">
        <v>351</v>
      </c>
      <c r="C345" s="8">
        <v>1</v>
      </c>
      <c r="D345" s="9">
        <v>10000</v>
      </c>
      <c r="E345" s="9">
        <f t="shared" si="11"/>
        <v>10000</v>
      </c>
      <c r="F345" s="9">
        <v>10000</v>
      </c>
      <c r="G345" s="27">
        <f t="shared" si="12"/>
        <v>10000</v>
      </c>
      <c r="H345" s="1"/>
      <c r="I345" s="1"/>
      <c r="J345" s="1"/>
      <c r="K345" s="5"/>
      <c r="L345" s="1"/>
      <c r="M345" s="5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9.5" customHeight="1">
      <c r="A346" s="28"/>
      <c r="B346" s="29"/>
      <c r="C346" s="29"/>
      <c r="D346" s="10"/>
      <c r="E346" s="11">
        <f>SUM(E12:E345)</f>
        <v>119964.49000000012</v>
      </c>
      <c r="F346" s="12"/>
      <c r="G346" s="30">
        <f>IF(SUM(G12:G345)=10000,0,SUM(G12:G345))</f>
        <v>0</v>
      </c>
      <c r="H346" s="1"/>
      <c r="I346" s="1"/>
      <c r="J346" s="1"/>
      <c r="K346" s="13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thickBot="1">
      <c r="A347" s="31"/>
      <c r="B347" s="32"/>
      <c r="C347" s="32"/>
      <c r="D347" s="32"/>
      <c r="E347" s="32"/>
      <c r="F347" s="32"/>
      <c r="G347" s="33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thickBot="1">
      <c r="A348" s="42" t="s">
        <v>16</v>
      </c>
      <c r="B348" s="40"/>
      <c r="C348" s="40"/>
      <c r="D348" s="40"/>
      <c r="E348" s="40"/>
      <c r="F348" s="43">
        <f>IF(G346&lt;=151266.4,G346,"ERROR: Límite superado")</f>
        <v>0</v>
      </c>
      <c r="G348" s="44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6" customHeight="1" thickBot="1">
      <c r="A349" s="57" t="s">
        <v>670</v>
      </c>
      <c r="B349" s="38"/>
      <c r="C349" s="38"/>
      <c r="D349" s="38"/>
      <c r="E349" s="38"/>
      <c r="F349" s="38"/>
      <c r="G349" s="34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</sheetData>
  <mergeCells count="10">
    <mergeCell ref="A349:F349"/>
    <mergeCell ref="A8:B9"/>
    <mergeCell ref="A348:E348"/>
    <mergeCell ref="F348:G348"/>
    <mergeCell ref="A1:G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1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2024-06-28T12:20:08Z</cp:lastPrinted>
  <dcterms:created xsi:type="dcterms:W3CDTF">2019-12-12T10:58:27Z</dcterms:created>
  <dcterms:modified xsi:type="dcterms:W3CDTF">2024-06-28T12:20:58Z</dcterms:modified>
</cp:coreProperties>
</file>