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F23" i="1" l="1"/>
  <c r="G21" i="1" l="1"/>
  <c r="G20" i="1"/>
  <c r="E20" i="1"/>
  <c r="G19" i="1"/>
  <c r="E19" i="1"/>
  <c r="G18" i="1"/>
  <c r="E18" i="1"/>
  <c r="G16" i="1" l="1"/>
  <c r="E16" i="1"/>
  <c r="G14" i="1"/>
  <c r="E14" i="1"/>
  <c r="E13" i="1" l="1"/>
  <c r="G13" i="1"/>
  <c r="E21" i="1" l="1"/>
</calcChain>
</file>

<file path=xl/sharedStrings.xml><?xml version="1.0" encoding="utf-8"?>
<sst xmlns="http://schemas.openxmlformats.org/spreadsheetml/2006/main" count="24" uniqueCount="24">
  <si>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</si>
  <si>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</si>
  <si>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</si>
  <si>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</si>
  <si>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</si>
  <si>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</si>
  <si>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</si>
  <si>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</si>
  <si>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</si>
  <si>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</si>
  <si>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</si>
  <si>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</si>
  <si>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MANTENIMIENTO DE LOS ESCÁNERES Y ARCOS DE SEGURIDAD DE LA MARCA SIEMENS EN LOS PUERTOS DE IBIZA Y LA SAVINA</t>
  </si>
  <si>
    <t>INICIO DE LOS TRABAJOS</t>
  </si>
  <si>
    <t>Cuadro de planificación de los trabajos</t>
  </si>
  <si>
    <t>Etiquetado de elementos</t>
  </si>
  <si>
    <t>INFORMES</t>
  </si>
  <si>
    <t>Informe trimestral</t>
  </si>
  <si>
    <t>MANTENIMIENTO</t>
  </si>
  <si>
    <t>Mantenimiento trimestral escáner fijo</t>
  </si>
  <si>
    <t>Mantenimiento trimestral arcos detectores</t>
  </si>
  <si>
    <t>Partida alzada de mantenimiento correctivo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</si>
  <si>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5.000,00 € de partida alzada que se mantienen inalterables)</t>
    </r>
  </si>
  <si>
    <r>
      <t xml:space="preserve">Expediente E24-0095
</t>
    </r>
    <r>
      <rPr>
        <b/>
        <sz val="14"/>
        <color theme="9" tint="-0.249977111117893"/>
        <rFont val="Calibri"/>
        <family val="2"/>
      </rPr>
      <t>LOTE 1: PUERTO DE EIVISSA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</si>
</sst>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  <font>
      <b/>
      <sz val="14"/>
      <color theme="9" tint="-0.24997711111789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5"/>
  <sheetViews>
    <sheetView tabSelected="1" workbookViewId="0">
      <selection activeCell="A24" sqref="A24:F24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2" t="s">
        <v>0</v>
      </c>
      <c r="B1" s="33"/>
      <c r="C1" s="33"/>
      <c r="D1" s="33"/>
      <c r="E1" s="33"/>
      <c r="F1" s="33"/>
      <c r="G1" s="3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3" t="s">
        <v>12</v>
      </c>
      <c r="B2" s="44"/>
      <c r="C2" s="44"/>
      <c r="D2" s="44"/>
      <c r="E2" s="44"/>
      <c r="F2" s="44"/>
      <c r="G2" s="4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6" customHeight="1" thickBot="1" x14ac:dyDescent="0.35">
      <c r="A3" s="46" t="s">
        <v>23</v>
      </c>
      <c r="B3" s="47"/>
      <c r="C3" s="47"/>
      <c r="D3" s="47"/>
      <c r="E3" s="47"/>
      <c r="F3" s="47"/>
      <c r="G3" s="4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49" t="s">
        <v>1</v>
      </c>
      <c r="B5" s="37"/>
      <c r="C5" s="37"/>
      <c r="D5" s="37"/>
      <c r="E5" s="37"/>
      <c r="F5" s="37"/>
      <c r="G5" s="5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1" t="s">
        <v>2</v>
      </c>
      <c r="B6" s="37"/>
      <c r="C6" s="37"/>
      <c r="D6" s="37"/>
      <c r="E6" s="37"/>
      <c r="F6" s="37"/>
      <c r="G6" s="5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6" t="s">
        <v>3</v>
      </c>
      <c r="B8" s="37"/>
      <c r="C8" s="52"/>
      <c r="D8" s="53"/>
      <c r="E8" s="53"/>
      <c r="F8" s="53"/>
      <c r="G8" s="5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38"/>
      <c r="B9" s="37"/>
      <c r="C9" s="55"/>
      <c r="D9" s="56"/>
      <c r="E9" s="56"/>
      <c r="F9" s="56"/>
      <c r="G9" s="5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/>
      <c r="B12" s="14" t="s">
        <v>13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>
        <v>1</v>
      </c>
      <c r="B13" s="7" t="s">
        <v>14</v>
      </c>
      <c r="C13" s="8">
        <v>1</v>
      </c>
      <c r="D13" s="9">
        <v>497.96</v>
      </c>
      <c r="E13" s="9">
        <f>ROUND(C13*D13,2)</f>
        <v>497.96</v>
      </c>
      <c r="F13" s="30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 x14ac:dyDescent="0.35">
      <c r="A14" s="26">
        <v>2</v>
      </c>
      <c r="B14" s="7" t="s">
        <v>15</v>
      </c>
      <c r="C14" s="8">
        <v>1</v>
      </c>
      <c r="D14" s="9">
        <v>1205.76</v>
      </c>
      <c r="E14" s="9">
        <f t="shared" ref="E14:E16" si="1">ROUND(C14*D14,2)</f>
        <v>1205.76</v>
      </c>
      <c r="F14" s="30">
        <v>0</v>
      </c>
      <c r="G14" s="27">
        <f t="shared" ref="G14:G16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/>
      <c r="B15" s="14" t="s">
        <v>16</v>
      </c>
      <c r="C15" s="6"/>
      <c r="D15" s="6"/>
      <c r="E15" s="6"/>
      <c r="F15" s="28"/>
      <c r="G15" s="29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 x14ac:dyDescent="0.35">
      <c r="A16" s="26">
        <v>3</v>
      </c>
      <c r="B16" s="7" t="s">
        <v>17</v>
      </c>
      <c r="C16" s="8">
        <v>4</v>
      </c>
      <c r="D16" s="9">
        <v>1243.42</v>
      </c>
      <c r="E16" s="9">
        <f t="shared" si="1"/>
        <v>4973.68</v>
      </c>
      <c r="F16" s="30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5"/>
      <c r="B17" s="14" t="s">
        <v>18</v>
      </c>
      <c r="C17" s="6"/>
      <c r="D17" s="6"/>
      <c r="E17" s="6"/>
      <c r="F17" s="28"/>
      <c r="G17" s="29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>
        <v>4</v>
      </c>
      <c r="B18" s="7" t="s">
        <v>19</v>
      </c>
      <c r="C18" s="8">
        <v>12</v>
      </c>
      <c r="D18" s="9">
        <v>1450.81</v>
      </c>
      <c r="E18" s="9">
        <f t="shared" ref="E18:E20" si="3">ROUND(C18*D18,2)</f>
        <v>17409.72</v>
      </c>
      <c r="F18" s="30">
        <v>0</v>
      </c>
      <c r="G18" s="27">
        <f t="shared" ref="G18:G20" si="4">IF(F18&gt;D18,F18/0,ROUND(C18*F18,2))</f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>
        <v>5</v>
      </c>
      <c r="B19" s="7" t="s">
        <v>20</v>
      </c>
      <c r="C19" s="8">
        <v>8</v>
      </c>
      <c r="D19" s="9">
        <v>482.28</v>
      </c>
      <c r="E19" s="9">
        <f t="shared" si="3"/>
        <v>3858.24</v>
      </c>
      <c r="F19" s="30">
        <v>0</v>
      </c>
      <c r="G19" s="27">
        <f t="shared" si="4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>
        <v>6</v>
      </c>
      <c r="B20" s="7" t="s">
        <v>21</v>
      </c>
      <c r="C20" s="8">
        <v>1</v>
      </c>
      <c r="D20" s="9">
        <v>5000</v>
      </c>
      <c r="E20" s="9">
        <f t="shared" si="3"/>
        <v>5000</v>
      </c>
      <c r="F20" s="9">
        <v>5000</v>
      </c>
      <c r="G20" s="27">
        <f t="shared" si="4"/>
        <v>5000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x14ac:dyDescent="0.3">
      <c r="A21" s="15"/>
      <c r="B21" s="15"/>
      <c r="C21" s="15"/>
      <c r="D21" s="16"/>
      <c r="E21" s="10">
        <f>SUM(E12:E20)</f>
        <v>32945.360000000001</v>
      </c>
      <c r="F21" s="17"/>
      <c r="G21" s="11">
        <f>IF(SUM(G12:G20)=5000,0,SUM(G12:G20))</f>
        <v>0</v>
      </c>
      <c r="H21" s="1"/>
      <c r="I21" s="1"/>
      <c r="J21" s="1"/>
      <c r="K21" s="1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thickBot="1" x14ac:dyDescent="0.35">
      <c r="A22" s="13"/>
      <c r="B22" s="13"/>
      <c r="C22" s="13"/>
      <c r="D22" s="13"/>
      <c r="E22" s="13"/>
      <c r="F22" s="13"/>
      <c r="G22" s="1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thickBot="1" x14ac:dyDescent="0.35">
      <c r="A23" s="39" t="s">
        <v>11</v>
      </c>
      <c r="B23" s="40"/>
      <c r="C23" s="40"/>
      <c r="D23" s="40"/>
      <c r="E23" s="37"/>
      <c r="F23" s="41">
        <f>IF(G21&lt;=32945.36,G21,"ERROR: Límite superado")</f>
        <v>0</v>
      </c>
      <c r="G23" s="4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6" customHeight="1" x14ac:dyDescent="0.3">
      <c r="A24" s="35" t="s">
        <v>22</v>
      </c>
      <c r="B24" s="35"/>
      <c r="C24" s="35"/>
      <c r="D24" s="35"/>
      <c r="E24" s="35"/>
      <c r="F24" s="35"/>
      <c r="G24" s="3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</sheetData>
  <sheetProtection password="C88F" sheet="1" objects="1" scenarios="1"/>
  <mergeCells count="10">
    <mergeCell ref="A1:G1"/>
    <mergeCell ref="A24:F24"/>
    <mergeCell ref="A8:B9"/>
    <mergeCell ref="A23:E23"/>
    <mergeCell ref="F23:G23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2024-06-03T13:42:24Z</cp:lastPrinted>
  <dcterms:created xsi:type="dcterms:W3CDTF">2019-12-12T10:58:27Z</dcterms:created>
  <dcterms:modified xsi:type="dcterms:W3CDTF">2024-06-12T12:27:57Z</dcterms:modified>
</cp:coreProperties>
</file>