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8" i="1" l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6" i="1"/>
  <c r="E16" i="1"/>
  <c r="E15" i="1" l="1"/>
  <c r="G15" i="1"/>
  <c r="G29" i="1" s="1"/>
  <c r="F31" i="1" s="1"/>
  <c r="E29" i="1" l="1"/>
</calcChain>
</file>

<file path=xl/sharedStrings.xml><?xml version="1.0" encoding="utf-8"?>
<sst xmlns="http://schemas.openxmlformats.org/spreadsheetml/2006/main" count="45" uniqueCount="45">
  <si>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</si>
  <si>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</si>
  <si>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</si>
  <si>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</si>
  <si>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</si>
  <si>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</si>
  <si>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</si>
  <si>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</si>
  <si>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</si>
  <si>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</si>
  <si>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</si>
  <si>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</si>
  <si>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</t>
  </si>
  <si>
    <t>LOTE 1: PUERTO DE EIVISSA</t>
  </si>
  <si>
    <t>INSTALACIÓN ELÉCTRICA</t>
  </si>
  <si>
    <t>Montaje e instalación de línea eléctrica</t>
  </si>
  <si>
    <t>Montaje de cuadros eléctricos</t>
  </si>
  <si>
    <t>Motivo luminoso 1</t>
  </si>
  <si>
    <t>Motivo luminoso 2</t>
  </si>
  <si>
    <t>Motivo luminoso 3</t>
  </si>
  <si>
    <t>Motivo luminoso 4</t>
  </si>
  <si>
    <t>Motivo luminoso 5</t>
  </si>
  <si>
    <t>Motivo luminoso 6 Cortina LED</t>
  </si>
  <si>
    <t>Motivo luminoso 7 Cartel Felices Fiestas</t>
  </si>
  <si>
    <t>Motivo luminoso 8 árbol de Navidad</t>
  </si>
  <si>
    <t>Motivo luminoso 9 nacimiento 3D</t>
  </si>
  <si>
    <t>Montaje, instalación y desmontaje de figuras APB</t>
  </si>
  <si>
    <t>Montaje, instalación y desmontaje de túnel</t>
  </si>
  <si>
    <t>01.1</t>
  </si>
  <si>
    <t>01.2</t>
  </si>
  <si>
    <t>02.1</t>
  </si>
  <si>
    <t>02.2</t>
  </si>
  <si>
    <t>02.3</t>
  </si>
  <si>
    <t>02.4</t>
  </si>
  <si>
    <t>02.5</t>
  </si>
  <si>
    <t>02.6</t>
  </si>
  <si>
    <t>02.7</t>
  </si>
  <si>
    <t>02.8</t>
  </si>
  <si>
    <t>02.9</t>
  </si>
  <si>
    <t>02.11</t>
  </si>
  <si>
    <t>02.12</t>
  </si>
  <si>
    <t>MOTIVOS NAVIDEÑOS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</si>
  <si>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</si>
  <si>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SUMINISTRO EN ALQUILER, MONTAJE, DESMONTAJE Y MANTENIMIENTO DE LAS LUCES DE NAVIDAD DE LOS PUERTOS DE EIVISSA Y LA SAVINA PARA LAS NAVIDADES 2024-2025</t>
  </si>
  <si>
    <t>Expediente E24-0142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</si>
</sst>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4" fillId="7" borderId="20" xfId="0" applyFont="1" applyFill="1" applyBorder="1" applyAlignment="1">
      <alignment horizontal="center" vertical="top" wrapText="1"/>
    </xf>
    <xf numFmtId="0" fontId="1" fillId="8" borderId="12" xfId="0" applyFont="1" applyFill="1" applyBorder="1"/>
    <xf numFmtId="0" fontId="1" fillId="8" borderId="21" xfId="0" applyFont="1" applyFill="1" applyBorder="1"/>
    <xf numFmtId="2" fontId="11" fillId="4" borderId="8" xfId="0" applyNumberFormat="1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16" fillId="7" borderId="12" xfId="0" applyFont="1" applyFill="1" applyBorder="1" applyAlignment="1">
      <alignment horizontal="center" vertical="top" wrapText="1"/>
    </xf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3"/>
  <sheetViews>
    <sheetView tabSelected="1" workbookViewId="0">
      <selection activeCell="A7" sqref="A7:G7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5" t="s">
        <v>0</v>
      </c>
      <c r="B1" s="36"/>
      <c r="C1" s="36"/>
      <c r="D1" s="36"/>
      <c r="E1" s="36"/>
      <c r="F1" s="36"/>
      <c r="G1" s="3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45" customHeight="1" x14ac:dyDescent="0.3">
      <c r="A2" s="46" t="s">
        <v>43</v>
      </c>
      <c r="B2" s="47"/>
      <c r="C2" s="47"/>
      <c r="D2" s="47"/>
      <c r="E2" s="47"/>
      <c r="F2" s="47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59" t="s">
        <v>44</v>
      </c>
      <c r="B3" s="60"/>
      <c r="C3" s="60"/>
      <c r="D3" s="60"/>
      <c r="E3" s="60"/>
      <c r="F3" s="60"/>
      <c r="G3" s="6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31"/>
      <c r="B4" s="32"/>
      <c r="C4" s="32"/>
      <c r="D4" s="32"/>
      <c r="E4" s="32"/>
      <c r="F4" s="32"/>
      <c r="G4" s="3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8" t="s">
        <v>13</v>
      </c>
      <c r="B5" s="58"/>
      <c r="C5" s="58"/>
      <c r="D5" s="58"/>
      <c r="E5" s="58"/>
      <c r="F5" s="58"/>
      <c r="G5" s="5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49" t="s">
        <v>1</v>
      </c>
      <c r="B7" s="40"/>
      <c r="C7" s="40"/>
      <c r="D7" s="40"/>
      <c r="E7" s="40"/>
      <c r="F7" s="40"/>
      <c r="G7" s="5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51" t="s">
        <v>2</v>
      </c>
      <c r="B8" s="40"/>
      <c r="C8" s="40"/>
      <c r="D8" s="40"/>
      <c r="E8" s="40"/>
      <c r="F8" s="40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35">
      <c r="A9" s="17"/>
      <c r="B9" s="18"/>
      <c r="C9" s="18"/>
      <c r="D9" s="18"/>
      <c r="E9" s="18"/>
      <c r="F9" s="18"/>
      <c r="G9" s="1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">
      <c r="A10" s="39" t="s">
        <v>3</v>
      </c>
      <c r="B10" s="40"/>
      <c r="C10" s="52"/>
      <c r="D10" s="53"/>
      <c r="E10" s="53"/>
      <c r="F10" s="53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35">
      <c r="A11" s="41"/>
      <c r="B11" s="40"/>
      <c r="C11" s="55"/>
      <c r="D11" s="56"/>
      <c r="E11" s="56"/>
      <c r="F11" s="56"/>
      <c r="G11" s="5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5">
      <c r="A12" s="20"/>
      <c r="B12" s="2"/>
      <c r="C12" s="2"/>
      <c r="D12" s="2"/>
      <c r="E12" s="2"/>
      <c r="F12" s="2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8.4" customHeight="1" thickBot="1" x14ac:dyDescent="0.35">
      <c r="A13" s="22" t="s">
        <v>4</v>
      </c>
      <c r="B13" s="3" t="s">
        <v>5</v>
      </c>
      <c r="C13" s="4" t="s">
        <v>6</v>
      </c>
      <c r="D13" s="4" t="s">
        <v>7</v>
      </c>
      <c r="E13" s="4" t="s">
        <v>8</v>
      </c>
      <c r="F13" s="4" t="s">
        <v>9</v>
      </c>
      <c r="G13" s="23" t="s">
        <v>10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4" t="s">
        <v>12</v>
      </c>
      <c r="B14" s="34" t="s">
        <v>14</v>
      </c>
      <c r="C14" s="6"/>
      <c r="D14" s="6"/>
      <c r="E14" s="6"/>
      <c r="F14" s="27"/>
      <c r="G14" s="28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 t="s">
        <v>28</v>
      </c>
      <c r="B15" s="7" t="s">
        <v>15</v>
      </c>
      <c r="C15" s="8">
        <v>2000</v>
      </c>
      <c r="D15" s="9">
        <v>2.82</v>
      </c>
      <c r="E15" s="9">
        <f>ROUND(C15*D15,2)</f>
        <v>5640</v>
      </c>
      <c r="F15" s="29">
        <v>0</v>
      </c>
      <c r="G15" s="26">
        <f t="shared" ref="G15" si="0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35">
      <c r="A16" s="25" t="s">
        <v>29</v>
      </c>
      <c r="B16" s="7" t="s">
        <v>16</v>
      </c>
      <c r="C16" s="8">
        <v>3</v>
      </c>
      <c r="D16" s="9">
        <v>2257.81</v>
      </c>
      <c r="E16" s="9">
        <f t="shared" ref="E16:E28" si="1">ROUND(C16*D16,2)</f>
        <v>6773.43</v>
      </c>
      <c r="F16" s="29">
        <v>0</v>
      </c>
      <c r="G16" s="26">
        <f t="shared" ref="G16:G28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4">
        <v>2</v>
      </c>
      <c r="B17" s="34" t="s">
        <v>41</v>
      </c>
      <c r="C17" s="6"/>
      <c r="D17" s="6"/>
      <c r="E17" s="6"/>
      <c r="F17" s="27"/>
      <c r="G17" s="28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5" t="s">
        <v>30</v>
      </c>
      <c r="B18" s="7" t="s">
        <v>17</v>
      </c>
      <c r="C18" s="8">
        <v>33</v>
      </c>
      <c r="D18" s="9">
        <v>228.47</v>
      </c>
      <c r="E18" s="9">
        <f t="shared" si="1"/>
        <v>7539.51</v>
      </c>
      <c r="F18" s="29">
        <v>0</v>
      </c>
      <c r="G18" s="26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5" t="s">
        <v>31</v>
      </c>
      <c r="B19" s="7" t="s">
        <v>18</v>
      </c>
      <c r="C19" s="8">
        <v>37</v>
      </c>
      <c r="D19" s="9">
        <v>146.68</v>
      </c>
      <c r="E19" s="9">
        <f t="shared" si="1"/>
        <v>5427.16</v>
      </c>
      <c r="F19" s="29">
        <v>0</v>
      </c>
      <c r="G19" s="26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5" t="s">
        <v>32</v>
      </c>
      <c r="B20" s="7" t="s">
        <v>19</v>
      </c>
      <c r="C20" s="8">
        <v>4</v>
      </c>
      <c r="D20" s="9">
        <v>266.73</v>
      </c>
      <c r="E20" s="9">
        <f t="shared" si="1"/>
        <v>1066.92</v>
      </c>
      <c r="F20" s="29">
        <v>0</v>
      </c>
      <c r="G20" s="26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 t="s">
        <v>33</v>
      </c>
      <c r="B21" s="7" t="s">
        <v>20</v>
      </c>
      <c r="C21" s="8">
        <v>3</v>
      </c>
      <c r="D21" s="9">
        <v>149.32</v>
      </c>
      <c r="E21" s="9">
        <f t="shared" si="1"/>
        <v>447.96</v>
      </c>
      <c r="F21" s="29">
        <v>0</v>
      </c>
      <c r="G21" s="26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5" t="s">
        <v>34</v>
      </c>
      <c r="B22" s="7" t="s">
        <v>21</v>
      </c>
      <c r="C22" s="8">
        <v>15</v>
      </c>
      <c r="D22" s="9">
        <v>257.49</v>
      </c>
      <c r="E22" s="9">
        <f t="shared" si="1"/>
        <v>3862.35</v>
      </c>
      <c r="F22" s="29">
        <v>0</v>
      </c>
      <c r="G22" s="26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5" t="s">
        <v>35</v>
      </c>
      <c r="B23" s="7" t="s">
        <v>22</v>
      </c>
      <c r="C23" s="8">
        <v>30</v>
      </c>
      <c r="D23" s="9">
        <v>92.61</v>
      </c>
      <c r="E23" s="9">
        <f t="shared" si="1"/>
        <v>2778.3</v>
      </c>
      <c r="F23" s="29">
        <v>0</v>
      </c>
      <c r="G23" s="26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 t="s">
        <v>36</v>
      </c>
      <c r="B24" s="7" t="s">
        <v>23</v>
      </c>
      <c r="C24" s="8">
        <v>3</v>
      </c>
      <c r="D24" s="9">
        <v>604.44000000000005</v>
      </c>
      <c r="E24" s="9">
        <f t="shared" si="1"/>
        <v>1813.32</v>
      </c>
      <c r="F24" s="29">
        <v>0</v>
      </c>
      <c r="G24" s="26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5" t="s">
        <v>37</v>
      </c>
      <c r="B25" s="7" t="s">
        <v>24</v>
      </c>
      <c r="C25" s="8">
        <v>1</v>
      </c>
      <c r="D25" s="9">
        <v>21830.94</v>
      </c>
      <c r="E25" s="9">
        <f t="shared" si="1"/>
        <v>21830.94</v>
      </c>
      <c r="F25" s="29">
        <v>0</v>
      </c>
      <c r="G25" s="26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5" t="s">
        <v>38</v>
      </c>
      <c r="B26" s="7" t="s">
        <v>25</v>
      </c>
      <c r="C26" s="8">
        <v>1</v>
      </c>
      <c r="D26" s="9">
        <v>5957.83</v>
      </c>
      <c r="E26" s="9">
        <f t="shared" si="1"/>
        <v>5957.83</v>
      </c>
      <c r="F26" s="29">
        <v>0</v>
      </c>
      <c r="G26" s="26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 t="s">
        <v>39</v>
      </c>
      <c r="B27" s="7" t="s">
        <v>26</v>
      </c>
      <c r="C27" s="8">
        <v>1</v>
      </c>
      <c r="D27" s="9">
        <v>43.2</v>
      </c>
      <c r="E27" s="9">
        <f t="shared" si="1"/>
        <v>43.2</v>
      </c>
      <c r="F27" s="29">
        <v>0</v>
      </c>
      <c r="G27" s="26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5" t="s">
        <v>40</v>
      </c>
      <c r="B28" s="7" t="s">
        <v>27</v>
      </c>
      <c r="C28" s="8">
        <v>1</v>
      </c>
      <c r="D28" s="9">
        <v>70000</v>
      </c>
      <c r="E28" s="9">
        <f t="shared" si="1"/>
        <v>70000</v>
      </c>
      <c r="F28" s="29">
        <v>0</v>
      </c>
      <c r="G28" s="26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3">
      <c r="A29" s="14"/>
      <c r="B29" s="14"/>
      <c r="C29" s="14"/>
      <c r="D29" s="15"/>
      <c r="E29" s="10">
        <f>SUM(E14:E28)</f>
        <v>133180.91999999998</v>
      </c>
      <c r="F29" s="16"/>
      <c r="G29" s="11">
        <f>IF(SUM(G14:G28)=30000,0,SUM(G14:G28))</f>
        <v>0</v>
      </c>
      <c r="H29" s="1"/>
      <c r="I29" s="1"/>
      <c r="J29" s="1"/>
      <c r="K29" s="1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thickBot="1" x14ac:dyDescent="0.35">
      <c r="A30" s="13"/>
      <c r="B30" s="13"/>
      <c r="C30" s="13"/>
      <c r="D30" s="13"/>
      <c r="E30" s="13"/>
      <c r="F30" s="13"/>
      <c r="G30" s="1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 x14ac:dyDescent="0.35">
      <c r="A31" s="42" t="s">
        <v>11</v>
      </c>
      <c r="B31" s="43"/>
      <c r="C31" s="43"/>
      <c r="D31" s="43"/>
      <c r="E31" s="40"/>
      <c r="F31" s="44">
        <f>IF(G29&lt;=472821.21,G29,"ERROR: Límite superado")</f>
        <v>0</v>
      </c>
      <c r="G31" s="4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 x14ac:dyDescent="0.3">
      <c r="A32" s="38" t="s">
        <v>42</v>
      </c>
      <c r="B32" s="38"/>
      <c r="C32" s="38"/>
      <c r="D32" s="38"/>
      <c r="E32" s="38"/>
      <c r="F32" s="38"/>
      <c r="G32" s="3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</sheetData>
  <sheetProtection password="DE91" sheet="1" objects="1" scenarios="1"/>
  <mergeCells count="11">
    <mergeCell ref="A1:G1"/>
    <mergeCell ref="A32:F32"/>
    <mergeCell ref="A10:B11"/>
    <mergeCell ref="A31:E31"/>
    <mergeCell ref="F31:G31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2024-08-29T10:59:47Z</cp:lastPrinted>
  <dcterms:created xsi:type="dcterms:W3CDTF">2019-12-12T10:58:27Z</dcterms:created>
  <dcterms:modified xsi:type="dcterms:W3CDTF">2024-09-09T05:48:12Z</dcterms:modified>
</cp:coreProperties>
</file>