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roig\Desktop\E24-0037 Limpieza lámina de agua\"/>
    </mc:Choice>
  </mc:AlternateContent>
  <bookViews>
    <workbookView xWindow="0" yWindow="0" windowWidth="19200" windowHeight="11010"/>
  </bookViews>
  <sheets>
    <sheet name="PROPOSICIÓN ECONÓMICA" sheetId="1" r:id="rId1"/>
  </sheets>
  <calcPr calcId="162913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26" i="1" l="1"/>
  <c r="E26" i="1"/>
  <c r="G25" i="1"/>
  <c r="E25" i="1"/>
  <c r="G24" i="1"/>
  <c r="E24" i="1"/>
  <c r="G22" i="1"/>
  <c r="E22" i="1"/>
  <c r="G20" i="1"/>
  <c r="E20" i="1"/>
  <c r="G19" i="1"/>
  <c r="E19" i="1"/>
  <c r="G18" i="1"/>
  <c r="E18" i="1"/>
  <c r="G17" i="1"/>
  <c r="E17" i="1"/>
  <c r="G16" i="1"/>
  <c r="E16" i="1"/>
  <c r="G14" i="1"/>
  <c r="E14" i="1"/>
  <c r="E13" i="1" l="1"/>
  <c r="G13" i="1" l="1"/>
  <c r="G27" i="1" s="1"/>
  <c r="F29" i="1" s="1"/>
  <c r="E27" i="1"/>
</calcChain>
</file>

<file path=xl/sharedStrings.xml><?xml version="1.0" encoding="utf-8"?>
<sst xmlns="http://schemas.openxmlformats.org/spreadsheetml/2006/main" count="45" uniqueCount="45">
  <si>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</si>
  <si>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</si>
  <si>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</si>
  <si>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</si>
  <si>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</si>
  <si>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</si>
  <si>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</si>
  <si>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</si>
  <si>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</si>
  <si>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</si>
  <si>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</si>
  <si>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</si>
  <si>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LIMPIEZA DE LAS AGUAS ABRIGADAS DE LOS PUERTOS DE EIVISSA Y LA SAVINA</t>
  </si>
  <si>
    <t>INFORMES E INVENTARIO</t>
  </si>
  <si>
    <t>Informe mensual</t>
  </si>
  <si>
    <t>Informe anual</t>
  </si>
  <si>
    <t>LIMPIEZA AGUAS ABRIGADAS</t>
  </si>
  <si>
    <t>Día limpieza aguas abrigadas Eivissa</t>
  </si>
  <si>
    <t>Día limpieza aguas abrigadas La Savina</t>
  </si>
  <si>
    <t>Disponibilidad fines de semana Eivissa y La Savina</t>
  </si>
  <si>
    <t>Canon de gestión de residuos por gestor autorizado</t>
  </si>
  <si>
    <t>LIMPIEZA DE EMERGENCIA</t>
  </si>
  <si>
    <t>Lucha contra la contaminación en servicio de asistencia para emergencias</t>
  </si>
  <si>
    <t>MATERIAL DE REPUESTO</t>
  </si>
  <si>
    <t>Barreras absorventes</t>
  </si>
  <si>
    <t>Toallas absorventes</t>
  </si>
  <si>
    <t>Dispersante químico autorizado</t>
  </si>
  <si>
    <t>01</t>
  </si>
  <si>
    <t>01.01</t>
  </si>
  <si>
    <t>01.02</t>
  </si>
  <si>
    <t>02</t>
  </si>
  <si>
    <t>02.01</t>
  </si>
  <si>
    <t>02.02</t>
  </si>
  <si>
    <t>02.04</t>
  </si>
  <si>
    <t>02.05</t>
  </si>
  <si>
    <t>02.06</t>
  </si>
  <si>
    <t>03</t>
  </si>
  <si>
    <t>03.01</t>
  </si>
  <si>
    <t>04</t>
  </si>
  <si>
    <t>04.01</t>
  </si>
  <si>
    <t>04.02</t>
  </si>
  <si>
    <t>04.03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</si>
  <si>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12.000,00 € de partida alzada que se mantienen inalterables)</t>
    </r>
  </si>
  <si>
    <t>E24-0037</t>
  </si>
  <si>
    <t>P.A. a justificar de trabajos no contemplado en el presente Pliego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</si>
</sst>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8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</fills>
  <borders count="3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3" fillId="0" borderId="0" xfId="0" applyFont="1"/>
    <xf numFmtId="0" fontId="3" fillId="2" borderId="6" xfId="0" applyFont="1" applyFill="1" applyBorder="1"/>
    <xf numFmtId="0" fontId="9" fillId="2" borderId="7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8" xfId="0" applyNumberFormat="1" applyFont="1" applyFill="1" applyBorder="1" applyAlignment="1">
      <alignment vertical="center" wrapText="1"/>
    </xf>
    <xf numFmtId="0" fontId="11" fillId="2" borderId="8" xfId="0" applyFont="1" applyFill="1" applyBorder="1" applyAlignment="1">
      <alignment vertical="center" wrapText="1"/>
    </xf>
    <xf numFmtId="2" fontId="11" fillId="2" borderId="8" xfId="0" applyNumberFormat="1" applyFont="1" applyFill="1" applyBorder="1" applyAlignment="1">
      <alignment vertical="center" wrapText="1"/>
    </xf>
    <xf numFmtId="164" fontId="11" fillId="2" borderId="8" xfId="0" applyNumberFormat="1" applyFont="1" applyFill="1" applyBorder="1" applyAlignment="1">
      <alignment vertical="center" wrapText="1"/>
    </xf>
    <xf numFmtId="164" fontId="12" fillId="2" borderId="9" xfId="0" applyNumberFormat="1" applyFont="1" applyFill="1" applyBorder="1" applyAlignment="1">
      <alignment vertical="center" wrapText="1"/>
    </xf>
    <xf numFmtId="164" fontId="12" fillId="5" borderId="10" xfId="0" applyNumberFormat="1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0" fontId="3" fillId="2" borderId="2" xfId="0" applyFont="1" applyFill="1" applyBorder="1" applyAlignment="1">
      <alignment horizontal="center" wrapText="1"/>
    </xf>
    <xf numFmtId="2" fontId="17" fillId="4" borderId="8" xfId="0" applyNumberFormat="1" applyFont="1" applyFill="1" applyBorder="1" applyAlignment="1">
      <alignment vertical="center" wrapText="1"/>
    </xf>
    <xf numFmtId="0" fontId="13" fillId="2" borderId="12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3" fillId="2" borderId="16" xfId="0" applyFont="1" applyFill="1" applyBorder="1" applyAlignment="1">
      <alignment vertical="center" wrapText="1"/>
    </xf>
    <xf numFmtId="0" fontId="3" fillId="2" borderId="24" xfId="0" applyFont="1" applyFill="1" applyBorder="1"/>
    <xf numFmtId="0" fontId="3" fillId="2" borderId="4" xfId="0" applyFont="1" applyFill="1" applyBorder="1"/>
    <xf numFmtId="0" fontId="3" fillId="2" borderId="25" xfId="0" applyFont="1" applyFill="1" applyBorder="1"/>
    <xf numFmtId="0" fontId="3" fillId="2" borderId="20" xfId="0" applyFont="1" applyFill="1" applyBorder="1"/>
    <xf numFmtId="0" fontId="3" fillId="2" borderId="12" xfId="0" applyFont="1" applyFill="1" applyBorder="1"/>
    <xf numFmtId="0" fontId="3" fillId="2" borderId="21" xfId="0" applyFont="1" applyFill="1" applyBorder="1"/>
    <xf numFmtId="0" fontId="3" fillId="2" borderId="22" xfId="0" applyFont="1" applyFill="1" applyBorder="1"/>
    <xf numFmtId="0" fontId="3" fillId="2" borderId="23" xfId="0" applyFont="1" applyFill="1" applyBorder="1"/>
    <xf numFmtId="0" fontId="9" fillId="2" borderId="26" xfId="0" applyFont="1" applyFill="1" applyBorder="1" applyAlignment="1">
      <alignment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164" fontId="11" fillId="2" borderId="29" xfId="0" applyNumberFormat="1" applyFont="1" applyFill="1" applyBorder="1" applyAlignment="1">
      <alignment vertical="center" wrapText="1"/>
    </xf>
    <xf numFmtId="164" fontId="11" fillId="4" borderId="31" xfId="0" applyNumberFormat="1" applyFont="1" applyFill="1" applyBorder="1" applyAlignment="1">
      <alignment vertical="center" wrapText="1"/>
    </xf>
    <xf numFmtId="0" fontId="12" fillId="4" borderId="32" xfId="0" applyFont="1" applyFill="1" applyBorder="1" applyAlignment="1">
      <alignment vertical="center" wrapText="1"/>
    </xf>
    <xf numFmtId="164" fontId="11" fillId="3" borderId="8" xfId="0" applyNumberFormat="1" applyFont="1" applyFill="1" applyBorder="1" applyAlignment="1" applyProtection="1">
      <alignment vertical="center" wrapText="1"/>
      <protection locked="0"/>
    </xf>
    <xf numFmtId="0" fontId="2" fillId="8" borderId="12" xfId="0" applyFont="1" applyFill="1" applyBorder="1" applyAlignment="1"/>
    <xf numFmtId="0" fontId="12" fillId="4" borderId="29" xfId="0" applyFont="1" applyFill="1" applyBorder="1" applyAlignment="1">
      <alignment vertical="center" wrapText="1"/>
    </xf>
    <xf numFmtId="164" fontId="11" fillId="9" borderId="8" xfId="0" applyNumberFormat="1" applyFont="1" applyFill="1" applyBorder="1" applyAlignment="1" applyProtection="1">
      <alignment vertical="center" wrapText="1"/>
    </xf>
    <xf numFmtId="0" fontId="7" fillId="7" borderId="12" xfId="0" applyFont="1" applyFill="1" applyBorder="1" applyAlignment="1">
      <alignment horizontal="right" wrapText="1"/>
    </xf>
    <xf numFmtId="0" fontId="8" fillId="2" borderId="20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20" xfId="0" applyFont="1" applyBorder="1"/>
    <xf numFmtId="0" fontId="14" fillId="2" borderId="11" xfId="0" applyFont="1" applyFill="1" applyBorder="1" applyAlignment="1">
      <alignment horizontal="right" vertical="center" wrapText="1"/>
    </xf>
    <xf numFmtId="0" fontId="2" fillId="0" borderId="1" xfId="0" applyFont="1" applyBorder="1"/>
    <xf numFmtId="164" fontId="15" fillId="6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0" fontId="1" fillId="2" borderId="17" xfId="0" applyFont="1" applyFill="1" applyBorder="1" applyAlignment="1">
      <alignment horizontal="center" wrapText="1"/>
    </xf>
    <xf numFmtId="0" fontId="2" fillId="0" borderId="18" xfId="0" applyFont="1" applyBorder="1"/>
    <xf numFmtId="0" fontId="2" fillId="0" borderId="19" xfId="0" applyFont="1" applyBorder="1"/>
    <xf numFmtId="0" fontId="4" fillId="2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5" fillId="7" borderId="22" xfId="0" applyFont="1" applyFill="1" applyBorder="1" applyAlignment="1">
      <alignment horizontal="center" vertical="top" wrapText="1"/>
    </xf>
    <xf numFmtId="0" fontId="2" fillId="8" borderId="6" xfId="0" applyFont="1" applyFill="1" applyBorder="1"/>
    <xf numFmtId="0" fontId="2" fillId="8" borderId="23" xfId="0" applyFont="1" applyFill="1" applyBorder="1"/>
    <xf numFmtId="0" fontId="6" fillId="2" borderId="2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25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41"/>
  <sheetViews>
    <sheetView tabSelected="1" workbookViewId="0">
      <selection activeCell="I11" sqref="I11"/>
    </sheetView>
  </sheetViews>
  <sheetFormatPr baseColWidth="10" defaultColWidth="14.42578125" defaultRowHeight="15" customHeight="1" x14ac:dyDescent="0.25"/>
  <cols>
    <col min="1" max="1" width="7.7109375" customWidth="1"/>
    <col min="2" max="2" width="58.85546875" customWidth="1"/>
    <col min="3" max="3" width="14.5703125" customWidth="1"/>
    <col min="4" max="4" width="9.85546875" bestFit="1" customWidth="1"/>
    <col min="5" max="6" width="14.5703125" customWidth="1"/>
    <col min="7" max="7" width="16.140625" customWidth="1"/>
    <col min="8" max="26" width="11.42578125" customWidth="1"/>
  </cols>
  <sheetData>
    <row r="1" spans="1:26" ht="15" customHeight="1" x14ac:dyDescent="0.25">
      <c r="A1" s="45" t="s">
        <v>0</v>
      </c>
      <c r="B1" s="46"/>
      <c r="C1" s="46"/>
      <c r="D1" s="46"/>
      <c r="E1" s="46"/>
      <c r="F1" s="46"/>
      <c r="G1" s="4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48" t="s">
        <v>12</v>
      </c>
      <c r="B2" s="39"/>
      <c r="C2" s="39"/>
      <c r="D2" s="39"/>
      <c r="E2" s="39"/>
      <c r="F2" s="39"/>
      <c r="G2" s="4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">
      <c r="A3" s="50" t="s">
        <v>43</v>
      </c>
      <c r="B3" s="51"/>
      <c r="C3" s="51"/>
      <c r="D3" s="51"/>
      <c r="E3" s="51"/>
      <c r="F3" s="51"/>
      <c r="G3" s="5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53" t="s">
        <v>1</v>
      </c>
      <c r="B5" s="39"/>
      <c r="C5" s="39"/>
      <c r="D5" s="39"/>
      <c r="E5" s="39"/>
      <c r="F5" s="39"/>
      <c r="G5" s="4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54" t="s">
        <v>2</v>
      </c>
      <c r="B6" s="39"/>
      <c r="C6" s="39"/>
      <c r="D6" s="39"/>
      <c r="E6" s="39"/>
      <c r="F6" s="39"/>
      <c r="G6" s="4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">
      <c r="A7" s="21"/>
      <c r="B7" s="22"/>
      <c r="C7" s="22"/>
      <c r="D7" s="22"/>
      <c r="E7" s="22"/>
      <c r="F7" s="22"/>
      <c r="G7" s="2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38" t="s">
        <v>3</v>
      </c>
      <c r="B8" s="39"/>
      <c r="C8" s="55"/>
      <c r="D8" s="56"/>
      <c r="E8" s="56"/>
      <c r="F8" s="56"/>
      <c r="G8" s="5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">
      <c r="A9" s="40"/>
      <c r="B9" s="39"/>
      <c r="C9" s="58"/>
      <c r="D9" s="59"/>
      <c r="E9" s="59"/>
      <c r="F9" s="59"/>
      <c r="G9" s="6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">
      <c r="A10" s="24"/>
      <c r="B10" s="2"/>
      <c r="C10" s="2"/>
      <c r="D10" s="2"/>
      <c r="E10" s="2"/>
      <c r="F10" s="2"/>
      <c r="G10" s="2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50000000000003" customHeight="1" thickBot="1" x14ac:dyDescent="0.3">
      <c r="A11" s="26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7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28" t="s">
        <v>27</v>
      </c>
      <c r="B12" s="14" t="s">
        <v>13</v>
      </c>
      <c r="C12" s="6"/>
      <c r="D12" s="6"/>
      <c r="E12" s="6"/>
      <c r="F12" s="31"/>
      <c r="G12" s="32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29" t="s">
        <v>28</v>
      </c>
      <c r="B13" s="7" t="s">
        <v>14</v>
      </c>
      <c r="C13" s="8">
        <v>24</v>
      </c>
      <c r="D13" s="9">
        <v>923.06</v>
      </c>
      <c r="E13" s="9">
        <f t="shared" ref="E13" si="0">ROUND(C13*D13,2)</f>
        <v>22153.439999999999</v>
      </c>
      <c r="F13" s="33">
        <v>0</v>
      </c>
      <c r="G13" s="30">
        <f t="shared" ref="G13" si="1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9" t="s">
        <v>29</v>
      </c>
      <c r="B14" s="7" t="s">
        <v>15</v>
      </c>
      <c r="C14" s="8">
        <v>2</v>
      </c>
      <c r="D14" s="9">
        <v>1269.22</v>
      </c>
      <c r="E14" s="9">
        <f t="shared" ref="E14:E26" si="2">ROUND(C14*D14,2)</f>
        <v>2538.44</v>
      </c>
      <c r="F14" s="33">
        <v>0</v>
      </c>
      <c r="G14" s="30">
        <f t="shared" ref="G14:G26" si="3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28" t="s">
        <v>30</v>
      </c>
      <c r="B15" s="14" t="s">
        <v>16</v>
      </c>
      <c r="C15" s="6"/>
      <c r="D15" s="6"/>
      <c r="E15" s="6"/>
      <c r="F15" s="6"/>
      <c r="G15" s="35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29" t="s">
        <v>31</v>
      </c>
      <c r="B16" s="7" t="s">
        <v>17</v>
      </c>
      <c r="C16" s="8">
        <v>260</v>
      </c>
      <c r="D16" s="9">
        <v>709.43</v>
      </c>
      <c r="E16" s="9">
        <f t="shared" si="2"/>
        <v>184451.8</v>
      </c>
      <c r="F16" s="33">
        <v>0</v>
      </c>
      <c r="G16" s="30">
        <f t="shared" si="3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29" t="s">
        <v>32</v>
      </c>
      <c r="B17" s="7" t="s">
        <v>18</v>
      </c>
      <c r="C17" s="8">
        <v>260</v>
      </c>
      <c r="D17" s="9">
        <v>772.56</v>
      </c>
      <c r="E17" s="9">
        <f t="shared" si="2"/>
        <v>200865.6</v>
      </c>
      <c r="F17" s="33">
        <v>0</v>
      </c>
      <c r="G17" s="30">
        <f t="shared" si="3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29" t="s">
        <v>33</v>
      </c>
      <c r="B18" s="7" t="s">
        <v>19</v>
      </c>
      <c r="C18" s="8">
        <v>105</v>
      </c>
      <c r="D18" s="9">
        <v>482.7</v>
      </c>
      <c r="E18" s="9">
        <f t="shared" si="2"/>
        <v>50683.5</v>
      </c>
      <c r="F18" s="33">
        <v>0</v>
      </c>
      <c r="G18" s="30">
        <f t="shared" si="3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29" t="s">
        <v>34</v>
      </c>
      <c r="B19" s="7" t="s">
        <v>20</v>
      </c>
      <c r="C19" s="8">
        <v>24</v>
      </c>
      <c r="D19" s="9">
        <v>43.35</v>
      </c>
      <c r="E19" s="9">
        <f t="shared" si="2"/>
        <v>1040.4000000000001</v>
      </c>
      <c r="F19" s="33">
        <v>0</v>
      </c>
      <c r="G19" s="30">
        <f t="shared" si="3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29" t="s">
        <v>35</v>
      </c>
      <c r="B20" s="7" t="s">
        <v>44</v>
      </c>
      <c r="C20" s="8">
        <v>1</v>
      </c>
      <c r="D20" s="9">
        <v>12000</v>
      </c>
      <c r="E20" s="9">
        <f t="shared" si="2"/>
        <v>12000</v>
      </c>
      <c r="F20" s="36">
        <v>12000</v>
      </c>
      <c r="G20" s="30">
        <f t="shared" si="3"/>
        <v>12000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28" t="s">
        <v>36</v>
      </c>
      <c r="B21" s="14" t="s">
        <v>21</v>
      </c>
      <c r="C21" s="6"/>
      <c r="D21" s="6"/>
      <c r="E21" s="6"/>
      <c r="F21" s="6"/>
      <c r="G21" s="35"/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29" t="s">
        <v>37</v>
      </c>
      <c r="B22" s="7" t="s">
        <v>22</v>
      </c>
      <c r="C22" s="8">
        <v>24</v>
      </c>
      <c r="D22" s="9">
        <v>1212.17</v>
      </c>
      <c r="E22" s="9">
        <f t="shared" si="2"/>
        <v>29092.080000000002</v>
      </c>
      <c r="F22" s="33">
        <v>0</v>
      </c>
      <c r="G22" s="30">
        <f t="shared" si="3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28" t="s">
        <v>38</v>
      </c>
      <c r="B23" s="14" t="s">
        <v>23</v>
      </c>
      <c r="C23" s="6"/>
      <c r="D23" s="6"/>
      <c r="E23" s="6"/>
      <c r="F23" s="6"/>
      <c r="G23" s="35"/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29" t="s">
        <v>39</v>
      </c>
      <c r="B24" s="7" t="s">
        <v>24</v>
      </c>
      <c r="C24" s="8">
        <v>500</v>
      </c>
      <c r="D24" s="9">
        <v>14.14</v>
      </c>
      <c r="E24" s="9">
        <f t="shared" si="2"/>
        <v>7070</v>
      </c>
      <c r="F24" s="33">
        <v>0</v>
      </c>
      <c r="G24" s="30">
        <f t="shared" si="3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29" t="s">
        <v>40</v>
      </c>
      <c r="B25" s="7" t="s">
        <v>25</v>
      </c>
      <c r="C25" s="8">
        <v>500</v>
      </c>
      <c r="D25" s="9">
        <v>8.7100000000000009</v>
      </c>
      <c r="E25" s="9">
        <f t="shared" si="2"/>
        <v>4355</v>
      </c>
      <c r="F25" s="33">
        <v>0</v>
      </c>
      <c r="G25" s="30">
        <f t="shared" si="3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29" t="s">
        <v>41</v>
      </c>
      <c r="B26" s="7" t="s">
        <v>26</v>
      </c>
      <c r="C26" s="8">
        <v>500</v>
      </c>
      <c r="D26" s="9">
        <v>6.62</v>
      </c>
      <c r="E26" s="9">
        <f t="shared" si="2"/>
        <v>3310</v>
      </c>
      <c r="F26" s="33">
        <v>0</v>
      </c>
      <c r="G26" s="30">
        <f t="shared" si="3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25">
      <c r="A27" s="15"/>
      <c r="B27" s="15"/>
      <c r="C27" s="15"/>
      <c r="D27" s="16"/>
      <c r="E27" s="10">
        <f>SUM(E12:E26)</f>
        <v>517560.26000000007</v>
      </c>
      <c r="F27" s="17"/>
      <c r="G27" s="11">
        <f>IF(SUM(G12:G26)=12000,0,SUM(G12:G26))</f>
        <v>0</v>
      </c>
      <c r="H27" s="1"/>
      <c r="I27" s="1"/>
      <c r="J27" s="1"/>
      <c r="K27" s="1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thickBot="1" x14ac:dyDescent="0.3">
      <c r="A28" s="13"/>
      <c r="B28" s="13"/>
      <c r="C28" s="13"/>
      <c r="D28" s="13"/>
      <c r="E28" s="13"/>
      <c r="F28" s="13"/>
      <c r="G28" s="1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thickBot="1" x14ac:dyDescent="0.3">
      <c r="A29" s="41" t="s">
        <v>11</v>
      </c>
      <c r="B29" s="42"/>
      <c r="C29" s="42"/>
      <c r="D29" s="42"/>
      <c r="E29" s="39"/>
      <c r="F29" s="43">
        <f>IF(G27&lt;=517560.26,G27,"ERROR: Límite superado")</f>
        <v>0</v>
      </c>
      <c r="G29" s="44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6" customHeight="1" x14ac:dyDescent="0.25">
      <c r="A30" s="37" t="s">
        <v>42</v>
      </c>
      <c r="B30" s="37"/>
      <c r="C30" s="37"/>
      <c r="D30" s="37"/>
      <c r="E30" s="37"/>
      <c r="F30" s="37"/>
      <c r="G30" s="3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</sheetData>
  <sheetProtection algorithmName="SHA-512" hashValue="QBT7+zKI+jsCAuOhay7p8RpffqSuOsJnmoRl3xJC/WKmbsZKsQvDunwQy3vq8UyPUod8y8ETgBJRhKHpQum8CA==" saltValue="6VQHvdRSskBGueEolLE0fA==" spinCount="100000" sheet="1" objects="1" scenarios="1"/>
  <mergeCells count="10">
    <mergeCell ref="A30:F30"/>
    <mergeCell ref="A8:B9"/>
    <mergeCell ref="A29:E29"/>
    <mergeCell ref="F29:G29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4" fitToHeight="5" orientation="portrait" r:id="rId1"/>
  <headerFooter>
    <oddHeader>&amp;L&amp;G</oddHeader>
    <oddFooter>&amp;C&amp;P de&amp;R&amp;G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Roig Hernandez, Jose Maria</cp:lastModifiedBy>
  <cp:lastPrinted>2024-09-20T08:49:37Z</cp:lastPrinted>
  <dcterms:created xsi:type="dcterms:W3CDTF">2019-12-12T10:58:27Z</dcterms:created>
  <dcterms:modified xsi:type="dcterms:W3CDTF">2024-10-28T09:10:38Z</dcterms:modified>
</cp:coreProperties>
</file>