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ECONÓMICA'!$A$1:$G$35</definedName>
  </definedNames>
  <calcPr calcId="145621" iterateDelta="1E-4"/>
</workbook>
</file>

<file path=xl/calcChain.xml><?xml version="1.0" encoding="utf-8"?>
<calcChain xmlns="http://schemas.openxmlformats.org/spreadsheetml/2006/main">
  <c r="G24" i="1" l="1"/>
  <c r="G23" i="1" l="1"/>
  <c r="E23" i="1"/>
  <c r="G22" i="1"/>
  <c r="E22" i="1"/>
  <c r="G20" i="1"/>
  <c r="E20" i="1"/>
  <c r="G19" i="1"/>
  <c r="E19" i="1"/>
  <c r="G18" i="1"/>
  <c r="E18" i="1"/>
  <c r="G16" i="1"/>
  <c r="E16" i="1"/>
  <c r="G15" i="1"/>
  <c r="E15" i="1"/>
  <c r="G14" i="1"/>
  <c r="E14" i="1"/>
  <c r="G34" i="1" l="1"/>
  <c r="E34" i="1"/>
  <c r="G33" i="1"/>
  <c r="E33" i="1"/>
  <c r="F26" i="1" l="1"/>
  <c r="E24" i="1" l="1"/>
</calcChain>
</file>

<file path=xl/sharedStrings.xml><?xml version="1.0" encoding="utf-8"?>
<sst xmlns="http://schemas.openxmlformats.org/spreadsheetml/2006/main" count="34" uniqueCount="33">
  <si>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</si>
  <si>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</si>
  <si>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</si>
  <si>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</si>
  <si>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</si>
  <si>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</si>
  <si>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</si>
  <si>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</si>
  <si>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</si>
  <si>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</si>
  <si>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</si>
  <si>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</si>
  <si>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</si>
  <si>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</si>
  <si>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</si>
  <si>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</si>
  <si>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</si>
  <si>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</si>
  <si>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</si>
  <si>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Informe inicial</t>
  </si>
  <si>
    <t>Mantenimiento correctivo</t>
  </si>
  <si>
    <t>INICIO DEL SERVICIO</t>
  </si>
  <si>
    <t>Informe mensual y gestión GMAO</t>
  </si>
  <si>
    <t>Gestión del inventario y planos</t>
  </si>
  <si>
    <t>Mantenimiento semanal de limpieza y desinfección</t>
  </si>
  <si>
    <t>Mantenimiento mensual</t>
  </si>
  <si>
    <t>Mantenimiento normativo</t>
  </si>
  <si>
    <t>Pavimento continuo aborbedor de impacto, de gránulos de caucho</t>
  </si>
  <si>
    <t>Coste hora OFICIAL 1ª</t>
  </si>
  <si>
    <t>Coste hora AYUDANTE especialista</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</si>
  <si>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5.500,00 € de mantenimiento correctivo que se mantienen inalterables)</t>
    </r>
  </si>
  <si>
    <t>MANTENIMIENTO DE LAS INSTALACIONES PRESENTES EN LAS ÁREAS DE JUEGOS DE LOS PUERTOS DE EIVISSA Y LA SAVINA</t>
  </si>
  <si>
    <r>
      <t xml:space="preserve">Expediente E24-0150. </t>
    </r>
    <r>
      <rPr>
        <b/>
        <sz val="14"/>
        <color theme="1"/>
        <rFont val="Calibri"/>
        <family val="2"/>
        <scheme val="minor"/>
      </rPr>
      <t>LOTE 2</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</si>
</sst>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7">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5"/>
  <sheetViews>
    <sheetView tabSelected="1" view="pageBreakPreview" zoomScale="85" zoomScaleNormal="100" zoomScaleSheetLayoutView="85" workbookViewId="0">
      <selection activeCell="B10" sqref="B10"/>
    </sheetView>
  </sheetViews>
  <sheetFormatPr baseColWidth="10" defaultColWidth="11.453125" defaultRowHeight="14.5" x14ac:dyDescent="0.35"/>
  <cols>
    <col min="1" max="1" width="5.8164062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13" ht="15" customHeight="1" x14ac:dyDescent="0.35">
      <c r="A1" s="46" t="s">
        <v>0</v>
      </c>
      <c r="B1" s="47"/>
      <c r="C1" s="47"/>
      <c r="D1" s="47"/>
      <c r="E1" s="47"/>
      <c r="F1" s="47"/>
      <c r="G1" s="48"/>
    </row>
    <row r="2" spans="1:13" ht="18.75" customHeight="1" x14ac:dyDescent="0.35">
      <c r="A2" s="49" t="s">
        <v>31</v>
      </c>
      <c r="B2" s="50"/>
      <c r="C2" s="50"/>
      <c r="D2" s="50"/>
      <c r="E2" s="50"/>
      <c r="F2" s="50"/>
      <c r="G2" s="51"/>
    </row>
    <row r="3" spans="1:13" ht="15.75" customHeight="1" thickBot="1" x14ac:dyDescent="0.4">
      <c r="A3" s="52" t="s">
        <v>32</v>
      </c>
      <c r="B3" s="53"/>
      <c r="C3" s="53"/>
      <c r="D3" s="53"/>
      <c r="E3" s="53"/>
      <c r="F3" s="53"/>
      <c r="G3" s="54"/>
    </row>
    <row r="4" spans="1:13" ht="14.4" x14ac:dyDescent="0.3">
      <c r="A4" s="2"/>
      <c r="B4" s="2"/>
      <c r="C4" s="2"/>
      <c r="D4" s="2"/>
      <c r="E4" s="2"/>
      <c r="F4" s="2"/>
      <c r="G4" s="2"/>
    </row>
    <row r="5" spans="1:13" ht="15.75" customHeight="1" x14ac:dyDescent="0.35">
      <c r="A5" s="55" t="s">
        <v>11</v>
      </c>
      <c r="B5" s="55"/>
      <c r="C5" s="55"/>
      <c r="D5" s="55"/>
      <c r="E5" s="55"/>
      <c r="F5" s="55"/>
      <c r="G5" s="55"/>
    </row>
    <row r="6" spans="1:13" x14ac:dyDescent="0.35">
      <c r="A6" s="56" t="s">
        <v>1</v>
      </c>
      <c r="B6" s="56"/>
      <c r="C6" s="56"/>
      <c r="D6" s="56"/>
      <c r="E6" s="56"/>
      <c r="F6" s="56"/>
      <c r="G6" s="56"/>
    </row>
    <row r="7" spans="1:13" ht="15" thickBot="1" x14ac:dyDescent="0.35">
      <c r="A7" s="2"/>
      <c r="B7" s="2"/>
      <c r="C7" s="2"/>
      <c r="D7" s="2"/>
      <c r="E7" s="2"/>
      <c r="F7" s="2"/>
      <c r="G7" s="2"/>
    </row>
    <row r="8" spans="1:13" ht="15" customHeight="1" x14ac:dyDescent="0.35">
      <c r="A8" s="39" t="s">
        <v>2</v>
      </c>
      <c r="B8" s="39"/>
      <c r="C8" s="40"/>
      <c r="D8" s="41"/>
      <c r="E8" s="41"/>
      <c r="F8" s="41"/>
      <c r="G8" s="42"/>
    </row>
    <row r="9" spans="1:13" ht="15.75" customHeight="1" thickBot="1" x14ac:dyDescent="0.4">
      <c r="A9" s="39"/>
      <c r="B9" s="39"/>
      <c r="C9" s="43"/>
      <c r="D9" s="44"/>
      <c r="E9" s="44"/>
      <c r="F9" s="44"/>
      <c r="G9" s="45"/>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5" thickBot="1" x14ac:dyDescent="0.4">
      <c r="A12" s="3" t="s">
        <v>3</v>
      </c>
      <c r="B12" s="3" t="s">
        <v>4</v>
      </c>
      <c r="C12" s="4" t="s">
        <v>5</v>
      </c>
      <c r="D12" s="4" t="s">
        <v>6</v>
      </c>
      <c r="E12" s="4" t="s">
        <v>7</v>
      </c>
      <c r="F12" s="4" t="s">
        <v>8</v>
      </c>
      <c r="G12" s="4" t="s">
        <v>9</v>
      </c>
      <c r="K12" s="21"/>
      <c r="M12" s="21"/>
    </row>
    <row r="13" spans="1:13" ht="14.4" x14ac:dyDescent="0.3">
      <c r="A13" s="6"/>
      <c r="B13" s="7" t="s">
        <v>21</v>
      </c>
      <c r="C13" s="8"/>
      <c r="D13" s="24"/>
      <c r="E13" s="8"/>
      <c r="F13" s="8"/>
      <c r="G13" s="9"/>
      <c r="K13" s="21"/>
      <c r="M13" s="21"/>
    </row>
    <row r="14" spans="1:13" x14ac:dyDescent="0.35">
      <c r="A14" s="5">
        <v>1</v>
      </c>
      <c r="B14" s="10" t="s">
        <v>19</v>
      </c>
      <c r="C14" s="11">
        <v>1</v>
      </c>
      <c r="D14" s="12">
        <v>314.58</v>
      </c>
      <c r="E14" s="12">
        <f t="shared" ref="E14:E23" si="0">ROUND(C14*D14,2)</f>
        <v>314.58</v>
      </c>
      <c r="F14" s="23">
        <v>0</v>
      </c>
      <c r="G14" s="13">
        <f t="shared" ref="G14:G23" si="1">IF(F14&gt;D14,F14/0,ROUND(C14*F14,2))</f>
        <v>0</v>
      </c>
      <c r="K14" s="21"/>
      <c r="M14" s="21"/>
    </row>
    <row r="15" spans="1:13" x14ac:dyDescent="0.35">
      <c r="A15" s="5">
        <v>1</v>
      </c>
      <c r="B15" s="10" t="s">
        <v>22</v>
      </c>
      <c r="C15" s="11">
        <v>12</v>
      </c>
      <c r="D15" s="12">
        <v>244.78</v>
      </c>
      <c r="E15" s="12">
        <f t="shared" si="0"/>
        <v>2937.36</v>
      </c>
      <c r="F15" s="23">
        <v>0</v>
      </c>
      <c r="G15" s="13">
        <f t="shared" si="1"/>
        <v>0</v>
      </c>
      <c r="K15" s="21"/>
      <c r="M15" s="21"/>
    </row>
    <row r="16" spans="1:13" x14ac:dyDescent="0.35">
      <c r="A16" s="5">
        <v>1</v>
      </c>
      <c r="B16" s="10" t="s">
        <v>23</v>
      </c>
      <c r="C16" s="11">
        <v>1</v>
      </c>
      <c r="D16" s="12">
        <v>258.61</v>
      </c>
      <c r="E16" s="12">
        <f t="shared" si="0"/>
        <v>258.61</v>
      </c>
      <c r="F16" s="23">
        <v>0</v>
      </c>
      <c r="G16" s="13">
        <f t="shared" si="1"/>
        <v>0</v>
      </c>
      <c r="K16" s="21"/>
      <c r="M16" s="21"/>
    </row>
    <row r="17" spans="1:13" ht="14.4" x14ac:dyDescent="0.3">
      <c r="A17" s="6">
        <v>1</v>
      </c>
      <c r="B17" s="7" t="s">
        <v>12</v>
      </c>
      <c r="C17" s="8"/>
      <c r="D17" s="24"/>
      <c r="E17" s="8"/>
      <c r="F17" s="8"/>
      <c r="G17" s="9"/>
      <c r="K17" s="21"/>
      <c r="M17" s="21"/>
    </row>
    <row r="18" spans="1:13" x14ac:dyDescent="0.35">
      <c r="A18" s="5">
        <v>1</v>
      </c>
      <c r="B18" s="10" t="s">
        <v>24</v>
      </c>
      <c r="C18" s="11">
        <v>60</v>
      </c>
      <c r="D18" s="12">
        <v>148.85</v>
      </c>
      <c r="E18" s="12">
        <f t="shared" si="0"/>
        <v>8931</v>
      </c>
      <c r="F18" s="23">
        <v>0</v>
      </c>
      <c r="G18" s="13">
        <f t="shared" si="1"/>
        <v>0</v>
      </c>
      <c r="K18" s="21"/>
      <c r="M18" s="21"/>
    </row>
    <row r="19" spans="1:13" x14ac:dyDescent="0.35">
      <c r="A19" s="5">
        <v>1</v>
      </c>
      <c r="B19" s="10" t="s">
        <v>25</v>
      </c>
      <c r="C19" s="11">
        <v>12</v>
      </c>
      <c r="D19" s="12">
        <v>460.46</v>
      </c>
      <c r="E19" s="12">
        <f t="shared" si="0"/>
        <v>5525.52</v>
      </c>
      <c r="F19" s="23">
        <v>0</v>
      </c>
      <c r="G19" s="13">
        <f t="shared" si="1"/>
        <v>0</v>
      </c>
      <c r="K19" s="21"/>
      <c r="M19" s="21"/>
    </row>
    <row r="20" spans="1:13" x14ac:dyDescent="0.35">
      <c r="A20" s="5">
        <v>1</v>
      </c>
      <c r="B20" s="10" t="s">
        <v>26</v>
      </c>
      <c r="C20" s="11">
        <v>1</v>
      </c>
      <c r="D20" s="12">
        <v>2369.96</v>
      </c>
      <c r="E20" s="12">
        <f t="shared" si="0"/>
        <v>2369.96</v>
      </c>
      <c r="F20" s="23">
        <v>0</v>
      </c>
      <c r="G20" s="13">
        <f t="shared" si="1"/>
        <v>0</v>
      </c>
      <c r="K20" s="21"/>
      <c r="M20" s="21"/>
    </row>
    <row r="21" spans="1:13" ht="14.4" x14ac:dyDescent="0.3">
      <c r="A21" s="6">
        <v>1</v>
      </c>
      <c r="B21" s="7" t="s">
        <v>13</v>
      </c>
      <c r="C21" s="8"/>
      <c r="D21" s="24"/>
      <c r="E21" s="8"/>
      <c r="F21" s="8"/>
      <c r="G21" s="9"/>
      <c r="K21" s="21"/>
      <c r="M21" s="21"/>
    </row>
    <row r="22" spans="1:13" x14ac:dyDescent="0.35">
      <c r="A22" s="5">
        <v>1</v>
      </c>
      <c r="B22" s="10" t="s">
        <v>20</v>
      </c>
      <c r="C22" s="11">
        <v>1</v>
      </c>
      <c r="D22" s="12">
        <v>5500</v>
      </c>
      <c r="E22" s="12">
        <f t="shared" si="0"/>
        <v>5500</v>
      </c>
      <c r="F22" s="12">
        <v>5500</v>
      </c>
      <c r="G22" s="13">
        <f t="shared" si="1"/>
        <v>5500</v>
      </c>
      <c r="K22" s="21"/>
      <c r="M22" s="21"/>
    </row>
    <row r="23" spans="1:13" ht="15" thickBot="1" x14ac:dyDescent="0.4">
      <c r="A23" s="5">
        <v>1</v>
      </c>
      <c r="B23" s="10" t="s">
        <v>27</v>
      </c>
      <c r="C23" s="11">
        <v>50</v>
      </c>
      <c r="D23" s="12">
        <v>171.15</v>
      </c>
      <c r="E23" s="12">
        <f t="shared" si="0"/>
        <v>8557.5</v>
      </c>
      <c r="F23" s="23">
        <v>0</v>
      </c>
      <c r="G23" s="13">
        <f t="shared" si="1"/>
        <v>0</v>
      </c>
      <c r="K23" s="21"/>
      <c r="M23" s="21"/>
    </row>
    <row r="24" spans="1:13" ht="19.5" customHeight="1" x14ac:dyDescent="0.3">
      <c r="A24" s="14"/>
      <c r="B24" s="14"/>
      <c r="C24" s="14"/>
      <c r="D24" s="15"/>
      <c r="E24" s="16">
        <f>SUM(E14:E23)</f>
        <v>34394.53</v>
      </c>
      <c r="F24" s="17"/>
      <c r="G24" s="18">
        <f>IF(SUM(G14:G23)=5500,0,SUM(G14:G23))</f>
        <v>0</v>
      </c>
      <c r="K24" s="22"/>
    </row>
    <row r="25" spans="1:13" ht="15" thickBot="1" x14ac:dyDescent="0.4">
      <c r="A25" s="19"/>
      <c r="B25" s="19"/>
      <c r="C25" s="19"/>
      <c r="D25" s="19"/>
      <c r="E25" s="19"/>
      <c r="F25" s="19"/>
      <c r="G25" s="19"/>
    </row>
    <row r="26" spans="1:13" ht="16" thickBot="1" x14ac:dyDescent="0.4">
      <c r="A26" s="36" t="s">
        <v>10</v>
      </c>
      <c r="B26" s="36"/>
      <c r="C26" s="36"/>
      <c r="D26" s="36"/>
      <c r="E26" s="36"/>
      <c r="F26" s="37">
        <f>IF(G24&lt;=59052.23,G24,"ERROR: Límite superado")</f>
        <v>0</v>
      </c>
      <c r="G26" s="38"/>
    </row>
    <row r="27" spans="1:13" ht="32" customHeight="1" x14ac:dyDescent="0.35">
      <c r="A27" s="35" t="s">
        <v>30</v>
      </c>
      <c r="B27" s="35"/>
      <c r="C27" s="35"/>
      <c r="D27" s="35"/>
      <c r="E27" s="35"/>
      <c r="F27" s="35"/>
      <c r="G27" s="27"/>
    </row>
    <row r="28" spans="1:13" ht="70.5" customHeight="1" x14ac:dyDescent="0.35">
      <c r="A28" s="28"/>
      <c r="B28" s="28"/>
      <c r="C28" s="28"/>
      <c r="D28" s="28"/>
      <c r="E28" s="28"/>
      <c r="F28" s="28"/>
      <c r="G28" s="27"/>
    </row>
    <row r="29" spans="1:13" ht="21" customHeight="1" x14ac:dyDescent="0.35">
      <c r="A29" s="28"/>
      <c r="B29" s="31" t="s">
        <v>15</v>
      </c>
      <c r="C29" s="28"/>
      <c r="D29" s="28"/>
      <c r="E29" s="28"/>
      <c r="F29" s="28"/>
      <c r="G29" s="27"/>
    </row>
    <row r="30" spans="1:13" ht="32" customHeight="1" x14ac:dyDescent="0.35">
      <c r="A30" s="28"/>
      <c r="B30" s="34" t="s">
        <v>16</v>
      </c>
      <c r="C30" s="34"/>
      <c r="D30" s="28"/>
      <c r="E30" s="28"/>
      <c r="F30" s="28"/>
      <c r="G30" s="27"/>
    </row>
    <row r="31" spans="1:13" ht="10" customHeight="1" x14ac:dyDescent="0.35">
      <c r="A31" s="28"/>
      <c r="B31" s="30"/>
      <c r="C31" s="30"/>
      <c r="D31" s="28"/>
      <c r="E31" s="28"/>
      <c r="F31" s="28"/>
      <c r="G31" s="27"/>
    </row>
    <row r="32" spans="1:13" x14ac:dyDescent="0.35">
      <c r="A32" s="6"/>
      <c r="B32" s="7" t="s">
        <v>18</v>
      </c>
      <c r="C32" s="8"/>
      <c r="D32" s="24"/>
      <c r="E32" s="8"/>
      <c r="F32" s="8"/>
      <c r="G32" s="9"/>
      <c r="K32" s="21"/>
      <c r="M32" s="21"/>
    </row>
    <row r="33" spans="1:13" x14ac:dyDescent="0.35">
      <c r="A33" s="29" t="s">
        <v>14</v>
      </c>
      <c r="B33" s="10" t="s">
        <v>28</v>
      </c>
      <c r="C33" s="11">
        <v>1</v>
      </c>
      <c r="D33" s="12">
        <v>48</v>
      </c>
      <c r="E33" s="12">
        <f t="shared" ref="E33:E34" si="2">ROUND(C33*D33,2)</f>
        <v>48</v>
      </c>
      <c r="F33" s="23">
        <v>0</v>
      </c>
      <c r="G33" s="13">
        <f t="shared" ref="G33:G34" si="3">IF(F33&gt;D33,F33/0,ROUND(C33*F33,2))</f>
        <v>0</v>
      </c>
      <c r="K33" s="21"/>
      <c r="M33" s="21"/>
    </row>
    <row r="34" spans="1:13" x14ac:dyDescent="0.35">
      <c r="A34" s="29" t="s">
        <v>14</v>
      </c>
      <c r="B34" s="10" t="s">
        <v>29</v>
      </c>
      <c r="C34" s="11">
        <v>1</v>
      </c>
      <c r="D34" s="12">
        <v>39</v>
      </c>
      <c r="E34" s="12">
        <f t="shared" si="2"/>
        <v>39</v>
      </c>
      <c r="F34" s="23">
        <v>0</v>
      </c>
      <c r="G34" s="13">
        <f t="shared" si="3"/>
        <v>0</v>
      </c>
      <c r="K34" s="21"/>
      <c r="M34" s="21"/>
    </row>
    <row r="35" spans="1:13" ht="32" customHeight="1" x14ac:dyDescent="0.35">
      <c r="A35" s="28"/>
      <c r="B35" s="32" t="s">
        <v>17</v>
      </c>
      <c r="C35" s="33"/>
      <c r="D35" s="28"/>
      <c r="E35" s="28"/>
      <c r="F35" s="28"/>
      <c r="G35" s="27"/>
    </row>
  </sheetData>
  <sheetProtection password="DE91" sheet="1" objects="1" scenarios="1"/>
  <mergeCells count="12">
    <mergeCell ref="A8:B9"/>
    <mergeCell ref="C8:G9"/>
    <mergeCell ref="A1:G1"/>
    <mergeCell ref="A2:G2"/>
    <mergeCell ref="A3:G3"/>
    <mergeCell ref="A5:G5"/>
    <mergeCell ref="A6:G6"/>
    <mergeCell ref="B35:C35"/>
    <mergeCell ref="B30:C30"/>
    <mergeCell ref="A27:F27"/>
    <mergeCell ref="A26:E26"/>
    <mergeCell ref="F26:G26"/>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2024-10-16T11:47:54Z</dcterms:modified>
</cp:coreProperties>
</file>