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ECONÓMICA'!$A$1:$G$66</definedName>
  </definedNames>
  <calcPr calcId="145621"/>
</workbook>
</file>

<file path=xl/calcChain.xml><?xml version="1.0" encoding="utf-8"?>
<calcChain xmlns="http://schemas.openxmlformats.org/spreadsheetml/2006/main">
  <c r="F60" i="1" l="1"/>
  <c r="G58" i="1"/>
  <c r="G15" i="1"/>
  <c r="G16" i="1"/>
  <c r="G17" i="1"/>
  <c r="G18" i="1"/>
  <c r="G19" i="1"/>
  <c r="G20" i="1"/>
  <c r="G21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7" i="1"/>
  <c r="G48" i="1"/>
  <c r="G49" i="1"/>
  <c r="G50" i="1"/>
  <c r="G51" i="1"/>
  <c r="G52" i="1"/>
  <c r="G53" i="1"/>
  <c r="G54" i="1"/>
  <c r="G55" i="1"/>
  <c r="G56" i="1"/>
  <c r="G57" i="1"/>
  <c r="E15" i="1"/>
  <c r="E16" i="1"/>
  <c r="E17" i="1"/>
  <c r="E18" i="1"/>
  <c r="E19" i="1"/>
  <c r="E20" i="1"/>
  <c r="E21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7" i="1"/>
  <c r="E48" i="1"/>
  <c r="E49" i="1"/>
  <c r="E50" i="1"/>
  <c r="E51" i="1"/>
  <c r="E52" i="1"/>
  <c r="E53" i="1"/>
  <c r="E54" i="1"/>
  <c r="E55" i="1"/>
  <c r="E56" i="1"/>
  <c r="E57" i="1"/>
  <c r="E58" i="1" l="1"/>
</calcChain>
</file>

<file path=xl/sharedStrings.xml><?xml version="1.0" encoding="utf-8"?>
<sst xmlns="http://schemas.openxmlformats.org/spreadsheetml/2006/main" count="104" uniqueCount="104">
  <si>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</si>
  <si>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</si>
  <si>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</si>
  <si>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</si>
  <si>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</si>
  <si>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</si>
  <si>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</si>
  <si>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</si>
  <si>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</si>
  <si>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</si>
  <si>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</si>
  <si>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</si>
  <si>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1.1</t>
  </si>
  <si>
    <t>1.2</t>
  </si>
  <si>
    <t>1.3</t>
  </si>
  <si>
    <t>SUMINISTRO DE EQUIPAMIENTO PARA LOS GIMNASIOS DE LOS PUERTOS DE PALMA, EIVISSA Y MAÓ</t>
  </si>
  <si>
    <t>Expediente P.O.126.24. LOTE 1</t>
  </si>
  <si>
    <t>MÁQUINAS DE MUSCULACIÓN</t>
  </si>
  <si>
    <t>MATERIAL DE GIMNASIO PARA EL PUERTO DE PALMA</t>
  </si>
  <si>
    <t>1.1.1</t>
  </si>
  <si>
    <t>Cinta de correr</t>
  </si>
  <si>
    <t>1.1.2</t>
  </si>
  <si>
    <t>Máquina para press</t>
  </si>
  <si>
    <t>1.1.3</t>
  </si>
  <si>
    <t>Máquina para extensión de piernas</t>
  </si>
  <si>
    <t>1.1.4</t>
  </si>
  <si>
    <t>Máquina para glúteos</t>
  </si>
  <si>
    <t>1.1.5</t>
  </si>
  <si>
    <t>Máquina para abductores y adductores</t>
  </si>
  <si>
    <t>1.1.6</t>
  </si>
  <si>
    <t>Máquina para press de piernas inclinada</t>
  </si>
  <si>
    <t>1.1.7</t>
  </si>
  <si>
    <t>Máquina de rack multifunción</t>
  </si>
  <si>
    <t>MANCUERNAS, DISCOS Y KETTLEBELS</t>
  </si>
  <si>
    <t>Mancuerna de caucho de 2,5 kg</t>
  </si>
  <si>
    <t>Mancuerna de caucho de 5 kg</t>
  </si>
  <si>
    <t>Mancuerna de caucho de 7,5 kg</t>
  </si>
  <si>
    <t>Mancuerna de caucho de 10 kg</t>
  </si>
  <si>
    <t>Mancuerna de caucho de 12,5 kg</t>
  </si>
  <si>
    <t>Mancuerna de caucho de 15 kg</t>
  </si>
  <si>
    <t>Mancuerna de caucho de 17,5 kg</t>
  </si>
  <si>
    <t>Mancuerna de caucho de 20 kg</t>
  </si>
  <si>
    <t>Mancuerna de caucho de 22,5 kg</t>
  </si>
  <si>
    <t>Mancuerna de caucho de 25 kg</t>
  </si>
  <si>
    <t>Mancuerna de caucho de 27,5 kg</t>
  </si>
  <si>
    <t>Mancuerna de caucho de 30 kg</t>
  </si>
  <si>
    <t>Disco olímpico 5 kg</t>
  </si>
  <si>
    <t>Disco olímpico 10 kg</t>
  </si>
  <si>
    <t>Disco olímpico 15 kg</t>
  </si>
  <si>
    <t>Disco olímpico 20 kg</t>
  </si>
  <si>
    <t>Kettlebell vinilo 4 kg</t>
  </si>
  <si>
    <t>Kettlebell vinilo 6 kg</t>
  </si>
  <si>
    <t>Kettlebell vinilo 8 kg</t>
  </si>
  <si>
    <t>Kettlebell vinilo 10 kg</t>
  </si>
  <si>
    <t>Kettlebell vinilo 12 kg</t>
  </si>
  <si>
    <t>Kettlebell vinilo 14 kg</t>
  </si>
  <si>
    <t>Mancuernero</t>
  </si>
  <si>
    <t>1.2.1</t>
  </si>
  <si>
    <t>1.2.2</t>
  </si>
  <si>
    <t>1.2.3</t>
  </si>
  <si>
    <t>1.2.4</t>
  </si>
  <si>
    <t>1.2.5</t>
  </si>
  <si>
    <t>1.2.6</t>
  </si>
  <si>
    <t>1.2.7</t>
  </si>
  <si>
    <t>1.2.8</t>
  </si>
  <si>
    <t>1.2.9</t>
  </si>
  <si>
    <t>1.2.10</t>
  </si>
  <si>
    <t>1.2.11</t>
  </si>
  <si>
    <t>1.2.12</t>
  </si>
  <si>
    <t>1.2.13</t>
  </si>
  <si>
    <t>1.2.14</t>
  </si>
  <si>
    <t>1.2.15</t>
  </si>
  <si>
    <t>1.2.16</t>
  </si>
  <si>
    <t>1.2.17</t>
  </si>
  <si>
    <t>1.2.18</t>
  </si>
  <si>
    <t>1.2.19</t>
  </si>
  <si>
    <t>1.2.20</t>
  </si>
  <si>
    <t>1.2.21</t>
  </si>
  <si>
    <t>1.2.22</t>
  </si>
  <si>
    <t>1.2.23</t>
  </si>
  <si>
    <t>OTRO EQUIPAMIENTO</t>
  </si>
  <si>
    <t>1.3.1</t>
  </si>
  <si>
    <t>Banco multiposición</t>
  </si>
  <si>
    <t>1.3.2</t>
  </si>
  <si>
    <t>Saco de boxeo (pera)</t>
  </si>
  <si>
    <t>1.3.3</t>
  </si>
  <si>
    <t>Saco de boxeo</t>
  </si>
  <si>
    <t>1.3.4</t>
  </si>
  <si>
    <t>Balón medicinal 6 kg</t>
  </si>
  <si>
    <t>1.3.5</t>
  </si>
  <si>
    <t>Balón medicinal 9 kg</t>
  </si>
  <si>
    <t>1.3.6</t>
  </si>
  <si>
    <t>Cuerda para tríceps</t>
  </si>
  <si>
    <t>1.3.7</t>
  </si>
  <si>
    <t>Cuerda de batalla</t>
  </si>
  <si>
    <t>1.3.8</t>
  </si>
  <si>
    <t>Par de tobilleras</t>
  </si>
  <si>
    <t>1.3.9</t>
  </si>
  <si>
    <t>Set de 3 bandas de resistencia</t>
  </si>
  <si>
    <t>1.3.10</t>
  </si>
  <si>
    <t>Escalera horizontal</t>
  </si>
  <si>
    <t>1.3.11</t>
  </si>
  <si>
    <t>Soporte de boxeo (uppercut)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</si>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</sst>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6" fillId="2" borderId="9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164" fontId="9" fillId="2" borderId="15" xfId="0" applyNumberFormat="1" applyFont="1" applyFill="1" applyBorder="1" applyAlignment="1" applyProtection="1">
      <alignment vertical="center" wrapText="1"/>
    </xf>
    <xf numFmtId="0" fontId="8" fillId="2" borderId="2" xfId="0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164" fontId="10" fillId="2" borderId="11" xfId="0" applyNumberFormat="1" applyFont="1" applyFill="1" applyBorder="1" applyAlignment="1" applyProtection="1">
      <alignment vertical="center" wrapText="1"/>
    </xf>
    <xf numFmtId="0" fontId="8" fillId="2" borderId="17" xfId="0" applyFont="1" applyFill="1" applyBorder="1" applyAlignment="1" applyProtection="1">
      <alignment vertical="center" wrapText="1"/>
    </xf>
    <xf numFmtId="164" fontId="10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7" fillId="0" borderId="0" xfId="0" applyNumberFormat="1" applyFont="1" applyFill="1" applyAlignment="1">
      <alignment vertical="top"/>
    </xf>
    <xf numFmtId="49" fontId="7" fillId="0" borderId="0" xfId="0" applyNumberFormat="1" applyFont="1" applyFill="1" applyAlignment="1">
      <alignment vertical="top" wrapText="1"/>
    </xf>
    <xf numFmtId="164" fontId="9" fillId="3" borderId="14" xfId="0" applyNumberFormat="1" applyFont="1" applyFill="1" applyBorder="1" applyAlignment="1" applyProtection="1">
      <alignment vertical="center" wrapText="1"/>
      <protection locked="0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right" wrapText="1"/>
    </xf>
    <xf numFmtId="0" fontId="15" fillId="2" borderId="0" xfId="0" applyFont="1" applyFill="1" applyBorder="1" applyAlignment="1" applyProtection="1">
      <alignment horizontal="left" vertical="top" wrapText="1"/>
    </xf>
    <xf numFmtId="0" fontId="14" fillId="2" borderId="0" xfId="0" applyFont="1" applyFill="1" applyBorder="1" applyAlignment="1" applyProtection="1">
      <alignment horizontal="left" wrapText="1"/>
    </xf>
    <xf numFmtId="0" fontId="9" fillId="4" borderId="13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top" wrapText="1"/>
    </xf>
    <xf numFmtId="0" fontId="3" fillId="2" borderId="7" xfId="0" applyFont="1" applyFill="1" applyBorder="1" applyAlignment="1" applyProtection="1">
      <alignment horizontal="center" vertical="top" wrapText="1"/>
    </xf>
    <xf numFmtId="0" fontId="3" fillId="2" borderId="8" xfId="0" applyFont="1" applyFill="1" applyBorder="1" applyAlignment="1" applyProtection="1">
      <alignment horizontal="center" vertical="top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/>
    </xf>
    <xf numFmtId="0" fontId="12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left" wrapText="1"/>
    </xf>
    <xf numFmtId="0" fontId="5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1" fillId="6" borderId="18" xfId="0" applyNumberFormat="1" applyFont="1" applyFill="1" applyBorder="1" applyAlignment="1" applyProtection="1">
      <alignment horizontal="center" vertical="center" wrapText="1"/>
    </xf>
    <xf numFmtId="164" fontId="11" fillId="6" borderId="19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9"/>
  <sheetViews>
    <sheetView tabSelected="1" view="pageBreakPreview" zoomScaleNormal="100" zoomScaleSheetLayoutView="100" workbookViewId="0">
      <selection activeCell="F60" sqref="F60:G60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19"/>
    <col min="24" max="16384" width="11.44140625" style="1"/>
  </cols>
  <sheetData>
    <row r="1" spans="1:13" ht="15" customHeight="1" x14ac:dyDescent="0.3">
      <c r="A1" s="38" t="s">
        <v>0</v>
      </c>
      <c r="B1" s="39"/>
      <c r="C1" s="39"/>
      <c r="D1" s="39"/>
      <c r="E1" s="39"/>
      <c r="F1" s="39"/>
      <c r="G1" s="40"/>
    </row>
    <row r="2" spans="1:13" ht="18.75" customHeight="1" x14ac:dyDescent="0.3">
      <c r="A2" s="41" t="s">
        <v>15</v>
      </c>
      <c r="B2" s="42"/>
      <c r="C2" s="42"/>
      <c r="D2" s="42"/>
      <c r="E2" s="42"/>
      <c r="F2" s="42"/>
      <c r="G2" s="43"/>
    </row>
    <row r="3" spans="1:13" ht="18.600000000000001" customHeight="1" thickBot="1" x14ac:dyDescent="0.35">
      <c r="A3" s="44" t="s">
        <v>16</v>
      </c>
      <c r="B3" s="45"/>
      <c r="C3" s="45"/>
      <c r="D3" s="45"/>
      <c r="E3" s="45"/>
      <c r="F3" s="45"/>
      <c r="G3" s="46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47" t="s">
        <v>11</v>
      </c>
      <c r="B5" s="47"/>
      <c r="C5" s="47"/>
      <c r="D5" s="47"/>
      <c r="E5" s="47"/>
      <c r="F5" s="47"/>
      <c r="G5" s="47"/>
    </row>
    <row r="6" spans="1:13" x14ac:dyDescent="0.3">
      <c r="A6" s="48" t="s">
        <v>1</v>
      </c>
      <c r="B6" s="48"/>
      <c r="C6" s="48"/>
      <c r="D6" s="48"/>
      <c r="E6" s="48"/>
      <c r="F6" s="48"/>
      <c r="G6" s="48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31" t="s">
        <v>2</v>
      </c>
      <c r="B8" s="31"/>
      <c r="C8" s="32"/>
      <c r="D8" s="33"/>
      <c r="E8" s="33"/>
      <c r="F8" s="33"/>
      <c r="G8" s="34"/>
    </row>
    <row r="9" spans="1:13" ht="15.75" customHeight="1" thickBot="1" x14ac:dyDescent="0.35">
      <c r="A9" s="31"/>
      <c r="B9" s="31"/>
      <c r="C9" s="35"/>
      <c r="D9" s="36"/>
      <c r="E9" s="36"/>
      <c r="F9" s="36"/>
      <c r="G9" s="37"/>
    </row>
    <row r="10" spans="1:13" ht="15.75" customHeight="1" x14ac:dyDescent="0.3">
      <c r="A10" s="24"/>
      <c r="B10" s="24"/>
      <c r="C10" s="25"/>
      <c r="D10" s="25"/>
      <c r="E10" s="25"/>
      <c r="F10" s="25"/>
      <c r="G10" s="25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0"/>
      <c r="M12" s="20"/>
    </row>
    <row r="13" spans="1:13" x14ac:dyDescent="0.3">
      <c r="A13" s="30">
        <v>1</v>
      </c>
      <c r="B13" s="6" t="s">
        <v>18</v>
      </c>
      <c r="C13" s="7"/>
      <c r="D13" s="23"/>
      <c r="E13" s="23"/>
      <c r="F13" s="7"/>
      <c r="G13" s="8"/>
      <c r="K13" s="20"/>
      <c r="M13" s="20"/>
    </row>
    <row r="14" spans="1:13" x14ac:dyDescent="0.3">
      <c r="A14" s="30" t="s">
        <v>12</v>
      </c>
      <c r="B14" s="6" t="s">
        <v>17</v>
      </c>
      <c r="C14" s="7"/>
      <c r="D14" s="23"/>
      <c r="E14" s="23"/>
      <c r="F14" s="7"/>
      <c r="G14" s="8"/>
      <c r="K14" s="20"/>
      <c r="M14" s="20"/>
    </row>
    <row r="15" spans="1:13" x14ac:dyDescent="0.3">
      <c r="A15" s="5" t="s">
        <v>19</v>
      </c>
      <c r="B15" s="9" t="s">
        <v>20</v>
      </c>
      <c r="C15" s="10">
        <v>1</v>
      </c>
      <c r="D15" s="11">
        <v>6002.2</v>
      </c>
      <c r="E15" s="11">
        <f t="shared" ref="E15:E20" si="0">ROUND(C15*D15,2)</f>
        <v>6002.2</v>
      </c>
      <c r="F15" s="22"/>
      <c r="G15" s="12">
        <f t="shared" ref="G15:G20" si="1">IF(F15&gt;D15,F15/0,ROUND(C15*F15,2))</f>
        <v>0</v>
      </c>
      <c r="K15" s="20"/>
      <c r="M15" s="20"/>
    </row>
    <row r="16" spans="1:13" x14ac:dyDescent="0.3">
      <c r="A16" s="5" t="s">
        <v>21</v>
      </c>
      <c r="B16" s="9" t="s">
        <v>22</v>
      </c>
      <c r="C16" s="10">
        <v>1</v>
      </c>
      <c r="D16" s="11">
        <v>2751.01</v>
      </c>
      <c r="E16" s="11">
        <f t="shared" si="0"/>
        <v>2751.01</v>
      </c>
      <c r="F16" s="22"/>
      <c r="G16" s="12">
        <f t="shared" si="1"/>
        <v>0</v>
      </c>
      <c r="K16" s="20"/>
      <c r="M16" s="20"/>
    </row>
    <row r="17" spans="1:13" x14ac:dyDescent="0.3">
      <c r="A17" s="5" t="s">
        <v>23</v>
      </c>
      <c r="B17" s="9" t="s">
        <v>24</v>
      </c>
      <c r="C17" s="10">
        <v>1</v>
      </c>
      <c r="D17" s="11">
        <v>3001.09</v>
      </c>
      <c r="E17" s="11">
        <f t="shared" si="0"/>
        <v>3001.09</v>
      </c>
      <c r="F17" s="22"/>
      <c r="G17" s="12">
        <f t="shared" si="1"/>
        <v>0</v>
      </c>
      <c r="K17" s="20"/>
      <c r="M17" s="20"/>
    </row>
    <row r="18" spans="1:13" x14ac:dyDescent="0.3">
      <c r="A18" s="5" t="s">
        <v>25</v>
      </c>
      <c r="B18" s="9" t="s">
        <v>26</v>
      </c>
      <c r="C18" s="10">
        <v>1</v>
      </c>
      <c r="D18" s="11">
        <v>2500.91</v>
      </c>
      <c r="E18" s="11">
        <f t="shared" si="0"/>
        <v>2500.91</v>
      </c>
      <c r="F18" s="22"/>
      <c r="G18" s="12">
        <f t="shared" si="1"/>
        <v>0</v>
      </c>
      <c r="K18" s="20"/>
      <c r="M18" s="20"/>
    </row>
    <row r="19" spans="1:13" x14ac:dyDescent="0.3">
      <c r="A19" s="5" t="s">
        <v>27</v>
      </c>
      <c r="B19" s="9" t="s">
        <v>28</v>
      </c>
      <c r="C19" s="10">
        <v>1</v>
      </c>
      <c r="D19" s="11">
        <v>2625.96</v>
      </c>
      <c r="E19" s="11">
        <f t="shared" si="0"/>
        <v>2625.96</v>
      </c>
      <c r="F19" s="22"/>
      <c r="G19" s="12">
        <f t="shared" si="1"/>
        <v>0</v>
      </c>
      <c r="K19" s="20"/>
      <c r="M19" s="20"/>
    </row>
    <row r="20" spans="1:13" x14ac:dyDescent="0.3">
      <c r="A20" s="5" t="s">
        <v>29</v>
      </c>
      <c r="B20" s="9" t="s">
        <v>30</v>
      </c>
      <c r="C20" s="10">
        <v>1</v>
      </c>
      <c r="D20" s="11">
        <v>4376.59</v>
      </c>
      <c r="E20" s="11">
        <f t="shared" si="0"/>
        <v>4376.59</v>
      </c>
      <c r="F20" s="22"/>
      <c r="G20" s="12">
        <f t="shared" si="1"/>
        <v>0</v>
      </c>
      <c r="K20" s="20"/>
      <c r="M20" s="20"/>
    </row>
    <row r="21" spans="1:13" x14ac:dyDescent="0.3">
      <c r="A21" s="5" t="s">
        <v>31</v>
      </c>
      <c r="B21" s="9" t="s">
        <v>32</v>
      </c>
      <c r="C21" s="10">
        <v>1</v>
      </c>
      <c r="D21" s="11">
        <v>4126.51</v>
      </c>
      <c r="E21" s="11">
        <f t="shared" ref="E21:E44" si="2">ROUND(C21*D21,2)</f>
        <v>4126.51</v>
      </c>
      <c r="F21" s="22"/>
      <c r="G21" s="12">
        <f t="shared" ref="G21:G44" si="3">IF(F21&gt;D21,F21/0,ROUND(C21*F21,2))</f>
        <v>0</v>
      </c>
      <c r="K21" s="20"/>
      <c r="M21" s="20"/>
    </row>
    <row r="22" spans="1:13" x14ac:dyDescent="0.3">
      <c r="A22" s="30" t="s">
        <v>13</v>
      </c>
      <c r="B22" s="6" t="s">
        <v>33</v>
      </c>
      <c r="C22" s="7"/>
      <c r="D22" s="23"/>
      <c r="E22" s="23"/>
      <c r="F22" s="7"/>
      <c r="G22" s="8"/>
      <c r="K22" s="20"/>
      <c r="M22" s="20"/>
    </row>
    <row r="23" spans="1:13" x14ac:dyDescent="0.3">
      <c r="A23" s="5" t="s">
        <v>57</v>
      </c>
      <c r="B23" s="9" t="s">
        <v>34</v>
      </c>
      <c r="C23" s="10">
        <v>2</v>
      </c>
      <c r="D23" s="11">
        <v>12.51</v>
      </c>
      <c r="E23" s="11">
        <f t="shared" si="2"/>
        <v>25.02</v>
      </c>
      <c r="F23" s="22"/>
      <c r="G23" s="12">
        <f t="shared" si="3"/>
        <v>0</v>
      </c>
      <c r="K23" s="20"/>
      <c r="M23" s="20"/>
    </row>
    <row r="24" spans="1:13" x14ac:dyDescent="0.3">
      <c r="A24" s="5" t="s">
        <v>58</v>
      </c>
      <c r="B24" s="9" t="s">
        <v>35</v>
      </c>
      <c r="C24" s="10">
        <v>2</v>
      </c>
      <c r="D24" s="11">
        <v>25</v>
      </c>
      <c r="E24" s="11">
        <f t="shared" si="2"/>
        <v>50</v>
      </c>
      <c r="F24" s="22"/>
      <c r="G24" s="12">
        <f t="shared" si="3"/>
        <v>0</v>
      </c>
      <c r="K24" s="20"/>
      <c r="M24" s="20"/>
    </row>
    <row r="25" spans="1:13" x14ac:dyDescent="0.3">
      <c r="A25" s="5" t="s">
        <v>59</v>
      </c>
      <c r="B25" s="9" t="s">
        <v>36</v>
      </c>
      <c r="C25" s="10">
        <v>2</v>
      </c>
      <c r="D25" s="11">
        <v>37.520000000000003</v>
      </c>
      <c r="E25" s="11">
        <f t="shared" si="2"/>
        <v>75.040000000000006</v>
      </c>
      <c r="F25" s="22"/>
      <c r="G25" s="12">
        <f t="shared" si="3"/>
        <v>0</v>
      </c>
      <c r="K25" s="20"/>
      <c r="M25" s="20"/>
    </row>
    <row r="26" spans="1:13" x14ac:dyDescent="0.3">
      <c r="A26" s="5" t="s">
        <v>60</v>
      </c>
      <c r="B26" s="9" t="s">
        <v>37</v>
      </c>
      <c r="C26" s="10">
        <v>2</v>
      </c>
      <c r="D26" s="11">
        <v>50.01</v>
      </c>
      <c r="E26" s="11">
        <f t="shared" si="2"/>
        <v>100.02</v>
      </c>
      <c r="F26" s="22"/>
      <c r="G26" s="12">
        <f t="shared" si="3"/>
        <v>0</v>
      </c>
      <c r="K26" s="20"/>
      <c r="M26" s="20"/>
    </row>
    <row r="27" spans="1:13" x14ac:dyDescent="0.3">
      <c r="A27" s="5" t="s">
        <v>61</v>
      </c>
      <c r="B27" s="9" t="s">
        <v>38</v>
      </c>
      <c r="C27" s="10">
        <v>2</v>
      </c>
      <c r="D27" s="11">
        <v>62.52</v>
      </c>
      <c r="E27" s="11">
        <f t="shared" si="2"/>
        <v>125.04</v>
      </c>
      <c r="F27" s="22"/>
      <c r="G27" s="12">
        <f t="shared" si="3"/>
        <v>0</v>
      </c>
      <c r="K27" s="20"/>
      <c r="M27" s="20"/>
    </row>
    <row r="28" spans="1:13" x14ac:dyDescent="0.3">
      <c r="A28" s="5" t="s">
        <v>62</v>
      </c>
      <c r="B28" s="9" t="s">
        <v>39</v>
      </c>
      <c r="C28" s="10">
        <v>2</v>
      </c>
      <c r="D28" s="11">
        <v>75.040000000000006</v>
      </c>
      <c r="E28" s="11">
        <f t="shared" si="2"/>
        <v>150.08000000000001</v>
      </c>
      <c r="F28" s="22"/>
      <c r="G28" s="12">
        <f t="shared" si="3"/>
        <v>0</v>
      </c>
      <c r="K28" s="20"/>
      <c r="M28" s="20"/>
    </row>
    <row r="29" spans="1:13" x14ac:dyDescent="0.3">
      <c r="A29" s="5" t="s">
        <v>63</v>
      </c>
      <c r="B29" s="9" t="s">
        <v>40</v>
      </c>
      <c r="C29" s="10">
        <v>2</v>
      </c>
      <c r="D29" s="11">
        <v>81.28</v>
      </c>
      <c r="E29" s="11">
        <f t="shared" si="2"/>
        <v>162.56</v>
      </c>
      <c r="F29" s="22"/>
      <c r="G29" s="12">
        <f t="shared" si="3"/>
        <v>0</v>
      </c>
      <c r="K29" s="20"/>
      <c r="M29" s="20"/>
    </row>
    <row r="30" spans="1:13" x14ac:dyDescent="0.3">
      <c r="A30" s="5" t="s">
        <v>64</v>
      </c>
      <c r="B30" s="9" t="s">
        <v>41</v>
      </c>
      <c r="C30" s="10">
        <v>2</v>
      </c>
      <c r="D30" s="11">
        <v>93.79</v>
      </c>
      <c r="E30" s="11">
        <f t="shared" si="2"/>
        <v>187.58</v>
      </c>
      <c r="F30" s="22"/>
      <c r="G30" s="12">
        <f t="shared" si="3"/>
        <v>0</v>
      </c>
      <c r="K30" s="20"/>
      <c r="M30" s="20"/>
    </row>
    <row r="31" spans="1:13" x14ac:dyDescent="0.3">
      <c r="A31" s="5" t="s">
        <v>65</v>
      </c>
      <c r="B31" s="9" t="s">
        <v>42</v>
      </c>
      <c r="C31" s="10">
        <v>2</v>
      </c>
      <c r="D31" s="11">
        <v>106.29</v>
      </c>
      <c r="E31" s="11">
        <f t="shared" si="2"/>
        <v>212.58</v>
      </c>
      <c r="F31" s="22"/>
      <c r="G31" s="12">
        <f t="shared" si="3"/>
        <v>0</v>
      </c>
      <c r="K31" s="20"/>
      <c r="M31" s="20"/>
    </row>
    <row r="32" spans="1:13" x14ac:dyDescent="0.3">
      <c r="A32" s="5" t="s">
        <v>66</v>
      </c>
      <c r="B32" s="9" t="s">
        <v>43</v>
      </c>
      <c r="C32" s="10">
        <v>2</v>
      </c>
      <c r="D32" s="11">
        <v>125.05</v>
      </c>
      <c r="E32" s="11">
        <f t="shared" si="2"/>
        <v>250.1</v>
      </c>
      <c r="F32" s="22"/>
      <c r="G32" s="12">
        <f t="shared" si="3"/>
        <v>0</v>
      </c>
      <c r="K32" s="20"/>
      <c r="M32" s="20"/>
    </row>
    <row r="33" spans="1:13" x14ac:dyDescent="0.3">
      <c r="A33" s="5" t="s">
        <v>67</v>
      </c>
      <c r="B33" s="9" t="s">
        <v>44</v>
      </c>
      <c r="C33" s="10">
        <v>2</v>
      </c>
      <c r="D33" s="11">
        <v>131.29</v>
      </c>
      <c r="E33" s="11">
        <f t="shared" si="2"/>
        <v>262.58</v>
      </c>
      <c r="F33" s="22"/>
      <c r="G33" s="12">
        <f t="shared" si="3"/>
        <v>0</v>
      </c>
      <c r="K33" s="20"/>
      <c r="M33" s="20"/>
    </row>
    <row r="34" spans="1:13" x14ac:dyDescent="0.3">
      <c r="A34" s="5" t="s">
        <v>68</v>
      </c>
      <c r="B34" s="9" t="s">
        <v>45</v>
      </c>
      <c r="C34" s="10">
        <v>2</v>
      </c>
      <c r="D34" s="11">
        <v>143.79</v>
      </c>
      <c r="E34" s="11">
        <f t="shared" si="2"/>
        <v>287.58</v>
      </c>
      <c r="F34" s="22"/>
      <c r="G34" s="12">
        <f t="shared" si="3"/>
        <v>0</v>
      </c>
      <c r="K34" s="20"/>
      <c r="M34" s="20"/>
    </row>
    <row r="35" spans="1:13" x14ac:dyDescent="0.3">
      <c r="A35" s="5" t="s">
        <v>69</v>
      </c>
      <c r="B35" s="9" t="s">
        <v>46</v>
      </c>
      <c r="C35" s="10">
        <v>2</v>
      </c>
      <c r="D35" s="11">
        <v>25</v>
      </c>
      <c r="E35" s="11">
        <f t="shared" si="2"/>
        <v>50</v>
      </c>
      <c r="F35" s="22"/>
      <c r="G35" s="12">
        <f t="shared" si="3"/>
        <v>0</v>
      </c>
      <c r="K35" s="20"/>
      <c r="M35" s="20"/>
    </row>
    <row r="36" spans="1:13" x14ac:dyDescent="0.3">
      <c r="A36" s="5" t="s">
        <v>70</v>
      </c>
      <c r="B36" s="9" t="s">
        <v>47</v>
      </c>
      <c r="C36" s="10">
        <v>4</v>
      </c>
      <c r="D36" s="11">
        <v>50.01</v>
      </c>
      <c r="E36" s="11">
        <f t="shared" si="2"/>
        <v>200.04</v>
      </c>
      <c r="F36" s="22"/>
      <c r="G36" s="12">
        <f t="shared" si="3"/>
        <v>0</v>
      </c>
      <c r="K36" s="20"/>
      <c r="M36" s="20"/>
    </row>
    <row r="37" spans="1:13" x14ac:dyDescent="0.3">
      <c r="A37" s="5" t="s">
        <v>71</v>
      </c>
      <c r="B37" s="9" t="s">
        <v>48</v>
      </c>
      <c r="C37" s="10">
        <v>4</v>
      </c>
      <c r="D37" s="11">
        <v>75.040000000000006</v>
      </c>
      <c r="E37" s="11">
        <f t="shared" si="2"/>
        <v>300.16000000000003</v>
      </c>
      <c r="F37" s="22"/>
      <c r="G37" s="12">
        <f t="shared" si="3"/>
        <v>0</v>
      </c>
      <c r="K37" s="20"/>
      <c r="M37" s="20"/>
    </row>
    <row r="38" spans="1:13" x14ac:dyDescent="0.3">
      <c r="A38" s="5" t="s">
        <v>72</v>
      </c>
      <c r="B38" s="9" t="s">
        <v>49</v>
      </c>
      <c r="C38" s="10">
        <v>2</v>
      </c>
      <c r="D38" s="11">
        <v>97.55</v>
      </c>
      <c r="E38" s="11">
        <f t="shared" si="2"/>
        <v>195.1</v>
      </c>
      <c r="F38" s="22"/>
      <c r="G38" s="12">
        <f t="shared" si="3"/>
        <v>0</v>
      </c>
      <c r="K38" s="20"/>
      <c r="M38" s="20"/>
    </row>
    <row r="39" spans="1:13" x14ac:dyDescent="0.3">
      <c r="A39" s="5" t="s">
        <v>73</v>
      </c>
      <c r="B39" s="9" t="s">
        <v>50</v>
      </c>
      <c r="C39" s="10">
        <v>1</v>
      </c>
      <c r="D39" s="11">
        <v>25</v>
      </c>
      <c r="E39" s="11">
        <f t="shared" si="2"/>
        <v>25</v>
      </c>
      <c r="F39" s="22"/>
      <c r="G39" s="12">
        <f t="shared" si="3"/>
        <v>0</v>
      </c>
      <c r="K39" s="20"/>
      <c r="M39" s="20"/>
    </row>
    <row r="40" spans="1:13" x14ac:dyDescent="0.3">
      <c r="A40" s="5" t="s">
        <v>74</v>
      </c>
      <c r="B40" s="9" t="s">
        <v>51</v>
      </c>
      <c r="C40" s="10">
        <v>1</v>
      </c>
      <c r="D40" s="11">
        <v>37.520000000000003</v>
      </c>
      <c r="E40" s="11">
        <f t="shared" si="2"/>
        <v>37.520000000000003</v>
      </c>
      <c r="F40" s="22"/>
      <c r="G40" s="12">
        <f t="shared" si="3"/>
        <v>0</v>
      </c>
      <c r="K40" s="20"/>
      <c r="M40" s="20"/>
    </row>
    <row r="41" spans="1:13" x14ac:dyDescent="0.3">
      <c r="A41" s="5" t="s">
        <v>75</v>
      </c>
      <c r="B41" s="9" t="s">
        <v>52</v>
      </c>
      <c r="C41" s="10">
        <v>1</v>
      </c>
      <c r="D41" s="11">
        <v>43.77</v>
      </c>
      <c r="E41" s="11">
        <f t="shared" si="2"/>
        <v>43.77</v>
      </c>
      <c r="F41" s="22"/>
      <c r="G41" s="12">
        <f t="shared" si="3"/>
        <v>0</v>
      </c>
      <c r="K41" s="20"/>
      <c r="M41" s="20"/>
    </row>
    <row r="42" spans="1:13" x14ac:dyDescent="0.3">
      <c r="A42" s="5" t="s">
        <v>76</v>
      </c>
      <c r="B42" s="9" t="s">
        <v>53</v>
      </c>
      <c r="C42" s="10">
        <v>1</v>
      </c>
      <c r="D42" s="11">
        <v>52.52</v>
      </c>
      <c r="E42" s="11">
        <f t="shared" si="2"/>
        <v>52.52</v>
      </c>
      <c r="F42" s="22"/>
      <c r="G42" s="12">
        <f t="shared" si="3"/>
        <v>0</v>
      </c>
      <c r="K42" s="20"/>
      <c r="M42" s="20"/>
    </row>
    <row r="43" spans="1:13" x14ac:dyDescent="0.3">
      <c r="A43" s="5" t="s">
        <v>77</v>
      </c>
      <c r="B43" s="9" t="s">
        <v>54</v>
      </c>
      <c r="C43" s="10">
        <v>1</v>
      </c>
      <c r="D43" s="11">
        <v>62.52</v>
      </c>
      <c r="E43" s="11">
        <f t="shared" si="2"/>
        <v>62.52</v>
      </c>
      <c r="F43" s="22"/>
      <c r="G43" s="12">
        <f t="shared" si="3"/>
        <v>0</v>
      </c>
      <c r="K43" s="20"/>
      <c r="M43" s="20"/>
    </row>
    <row r="44" spans="1:13" x14ac:dyDescent="0.3">
      <c r="A44" s="5" t="s">
        <v>78</v>
      </c>
      <c r="B44" s="9" t="s">
        <v>55</v>
      </c>
      <c r="C44" s="10">
        <v>1</v>
      </c>
      <c r="D44" s="11">
        <v>68.77</v>
      </c>
      <c r="E44" s="11">
        <f t="shared" si="2"/>
        <v>68.77</v>
      </c>
      <c r="F44" s="22"/>
      <c r="G44" s="12">
        <f t="shared" si="3"/>
        <v>0</v>
      </c>
      <c r="K44" s="20"/>
      <c r="M44" s="20"/>
    </row>
    <row r="45" spans="1:13" x14ac:dyDescent="0.3">
      <c r="A45" s="5" t="s">
        <v>79</v>
      </c>
      <c r="B45" s="9" t="s">
        <v>56</v>
      </c>
      <c r="C45" s="10">
        <v>1</v>
      </c>
      <c r="D45" s="11">
        <v>875.32</v>
      </c>
      <c r="E45" s="11">
        <f>ROUND(C45*D45,2)</f>
        <v>875.32</v>
      </c>
      <c r="F45" s="22"/>
      <c r="G45" s="12">
        <f t="shared" ref="G45:G57" si="4">IF(F45&gt;D45,F45/0,ROUND(C45*F45,2))</f>
        <v>0</v>
      </c>
      <c r="K45" s="20"/>
      <c r="M45" s="20"/>
    </row>
    <row r="46" spans="1:13" x14ac:dyDescent="0.3">
      <c r="A46" s="30" t="s">
        <v>14</v>
      </c>
      <c r="B46" s="6" t="s">
        <v>80</v>
      </c>
      <c r="C46" s="7"/>
      <c r="D46" s="23"/>
      <c r="E46" s="23"/>
      <c r="F46" s="7"/>
      <c r="G46" s="8"/>
      <c r="K46" s="20"/>
      <c r="M46" s="20"/>
    </row>
    <row r="47" spans="1:13" x14ac:dyDescent="0.3">
      <c r="A47" s="5" t="s">
        <v>81</v>
      </c>
      <c r="B47" s="9" t="s">
        <v>82</v>
      </c>
      <c r="C47" s="10">
        <v>2</v>
      </c>
      <c r="D47" s="11">
        <v>625.23</v>
      </c>
      <c r="E47" s="11">
        <f t="shared" ref="E47:E57" si="5">ROUND(C47*D47,2)</f>
        <v>1250.46</v>
      </c>
      <c r="F47" s="22"/>
      <c r="G47" s="12">
        <f t="shared" si="4"/>
        <v>0</v>
      </c>
      <c r="K47" s="20"/>
      <c r="M47" s="20"/>
    </row>
    <row r="48" spans="1:13" x14ac:dyDescent="0.3">
      <c r="A48" s="5" t="s">
        <v>83</v>
      </c>
      <c r="B48" s="9" t="s">
        <v>84</v>
      </c>
      <c r="C48" s="10">
        <v>1</v>
      </c>
      <c r="D48" s="11">
        <v>125.05</v>
      </c>
      <c r="E48" s="11">
        <f t="shared" si="5"/>
        <v>125.05</v>
      </c>
      <c r="F48" s="22"/>
      <c r="G48" s="12">
        <f t="shared" si="4"/>
        <v>0</v>
      </c>
      <c r="K48" s="20"/>
      <c r="M48" s="20"/>
    </row>
    <row r="49" spans="1:13" x14ac:dyDescent="0.3">
      <c r="A49" s="5" t="s">
        <v>85</v>
      </c>
      <c r="B49" s="9" t="s">
        <v>86</v>
      </c>
      <c r="C49" s="10">
        <v>1</v>
      </c>
      <c r="D49" s="11">
        <v>250.1</v>
      </c>
      <c r="E49" s="11">
        <f t="shared" si="5"/>
        <v>250.1</v>
      </c>
      <c r="F49" s="22"/>
      <c r="G49" s="12">
        <f t="shared" si="4"/>
        <v>0</v>
      </c>
      <c r="K49" s="20"/>
      <c r="M49" s="20"/>
    </row>
    <row r="50" spans="1:13" x14ac:dyDescent="0.3">
      <c r="A50" s="5" t="s">
        <v>87</v>
      </c>
      <c r="B50" s="9" t="s">
        <v>88</v>
      </c>
      <c r="C50" s="10">
        <v>1</v>
      </c>
      <c r="D50" s="11">
        <v>75.040000000000006</v>
      </c>
      <c r="E50" s="11">
        <f t="shared" si="5"/>
        <v>75.040000000000006</v>
      </c>
      <c r="F50" s="22"/>
      <c r="G50" s="12">
        <f t="shared" si="4"/>
        <v>0</v>
      </c>
      <c r="K50" s="20"/>
      <c r="M50" s="20"/>
    </row>
    <row r="51" spans="1:13" x14ac:dyDescent="0.3">
      <c r="A51" s="5" t="s">
        <v>89</v>
      </c>
      <c r="B51" s="9" t="s">
        <v>90</v>
      </c>
      <c r="C51" s="10">
        <v>1</v>
      </c>
      <c r="D51" s="11">
        <v>87.53</v>
      </c>
      <c r="E51" s="11">
        <f t="shared" si="5"/>
        <v>87.53</v>
      </c>
      <c r="F51" s="22"/>
      <c r="G51" s="12">
        <f t="shared" si="4"/>
        <v>0</v>
      </c>
      <c r="K51" s="20"/>
      <c r="M51" s="20"/>
    </row>
    <row r="52" spans="1:13" x14ac:dyDescent="0.3">
      <c r="A52" s="5" t="s">
        <v>91</v>
      </c>
      <c r="B52" s="9" t="s">
        <v>92</v>
      </c>
      <c r="C52" s="10">
        <v>1</v>
      </c>
      <c r="D52" s="11">
        <v>50.01</v>
      </c>
      <c r="E52" s="11">
        <f t="shared" si="5"/>
        <v>50.01</v>
      </c>
      <c r="F52" s="22"/>
      <c r="G52" s="12">
        <f t="shared" si="4"/>
        <v>0</v>
      </c>
      <c r="K52" s="20"/>
      <c r="M52" s="20"/>
    </row>
    <row r="53" spans="1:13" x14ac:dyDescent="0.3">
      <c r="A53" s="5" t="s">
        <v>93</v>
      </c>
      <c r="B53" s="9" t="s">
        <v>94</v>
      </c>
      <c r="C53" s="10">
        <v>1</v>
      </c>
      <c r="D53" s="11">
        <v>187.56</v>
      </c>
      <c r="E53" s="11">
        <f t="shared" si="5"/>
        <v>187.56</v>
      </c>
      <c r="F53" s="22"/>
      <c r="G53" s="12">
        <f t="shared" si="4"/>
        <v>0</v>
      </c>
      <c r="K53" s="20"/>
      <c r="M53" s="20"/>
    </row>
    <row r="54" spans="1:13" x14ac:dyDescent="0.3">
      <c r="A54" s="5" t="s">
        <v>95</v>
      </c>
      <c r="B54" s="9" t="s">
        <v>96</v>
      </c>
      <c r="C54" s="10">
        <v>1</v>
      </c>
      <c r="D54" s="11">
        <v>25</v>
      </c>
      <c r="E54" s="11">
        <f t="shared" si="5"/>
        <v>25</v>
      </c>
      <c r="F54" s="22"/>
      <c r="G54" s="12">
        <f t="shared" si="4"/>
        <v>0</v>
      </c>
      <c r="K54" s="20"/>
      <c r="M54" s="20"/>
    </row>
    <row r="55" spans="1:13" x14ac:dyDescent="0.3">
      <c r="A55" s="5" t="s">
        <v>97</v>
      </c>
      <c r="B55" s="9" t="s">
        <v>98</v>
      </c>
      <c r="C55" s="10">
        <v>1</v>
      </c>
      <c r="D55" s="11">
        <v>37.520000000000003</v>
      </c>
      <c r="E55" s="11">
        <f t="shared" si="5"/>
        <v>37.520000000000003</v>
      </c>
      <c r="F55" s="22"/>
      <c r="G55" s="12">
        <f t="shared" si="4"/>
        <v>0</v>
      </c>
      <c r="K55" s="20"/>
      <c r="M55" s="20"/>
    </row>
    <row r="56" spans="1:13" x14ac:dyDescent="0.3">
      <c r="A56" s="5" t="s">
        <v>99</v>
      </c>
      <c r="B56" s="9" t="s">
        <v>100</v>
      </c>
      <c r="C56" s="10">
        <v>1</v>
      </c>
      <c r="D56" s="11">
        <v>500.18</v>
      </c>
      <c r="E56" s="11">
        <f t="shared" si="5"/>
        <v>500.18</v>
      </c>
      <c r="F56" s="22"/>
      <c r="G56" s="12">
        <f t="shared" si="4"/>
        <v>0</v>
      </c>
      <c r="K56" s="20"/>
      <c r="M56" s="20"/>
    </row>
    <row r="57" spans="1:13" ht="15" thickBot="1" x14ac:dyDescent="0.35">
      <c r="A57" s="5" t="s">
        <v>101</v>
      </c>
      <c r="B57" s="9" t="s">
        <v>102</v>
      </c>
      <c r="C57" s="10">
        <v>1</v>
      </c>
      <c r="D57" s="11">
        <v>362.63</v>
      </c>
      <c r="E57" s="11">
        <f t="shared" si="5"/>
        <v>362.63</v>
      </c>
      <c r="F57" s="22"/>
      <c r="G57" s="12">
        <f t="shared" si="4"/>
        <v>0</v>
      </c>
      <c r="K57" s="20"/>
      <c r="M57" s="20"/>
    </row>
    <row r="58" spans="1:13" ht="19.5" customHeight="1" x14ac:dyDescent="0.3">
      <c r="A58" s="13"/>
      <c r="B58" s="13"/>
      <c r="C58" s="13"/>
      <c r="D58" s="14"/>
      <c r="E58" s="15">
        <f>SUM(E14:E57)</f>
        <v>32134.250000000007</v>
      </c>
      <c r="F58" s="16"/>
      <c r="G58" s="17">
        <f>SUM(G14:G57)</f>
        <v>0</v>
      </c>
      <c r="K58" s="21"/>
    </row>
    <row r="59" spans="1:13" ht="15" thickBot="1" x14ac:dyDescent="0.35">
      <c r="A59" s="18"/>
      <c r="B59" s="18"/>
      <c r="C59" s="18"/>
      <c r="D59" s="18"/>
      <c r="E59" s="18"/>
      <c r="F59" s="18"/>
      <c r="G59" s="18"/>
    </row>
    <row r="60" spans="1:13" ht="16.2" thickBot="1" x14ac:dyDescent="0.35">
      <c r="A60" s="53" t="s">
        <v>10</v>
      </c>
      <c r="B60" s="53"/>
      <c r="C60" s="53"/>
      <c r="D60" s="53"/>
      <c r="E60" s="53"/>
      <c r="F60" s="54">
        <f>IF(G58&lt;=32134.25,G58,"ERROR: Límite superado")</f>
        <v>0</v>
      </c>
      <c r="G60" s="55"/>
    </row>
    <row r="61" spans="1:13" ht="31.95" customHeight="1" x14ac:dyDescent="0.3">
      <c r="A61" s="52" t="s">
        <v>103</v>
      </c>
      <c r="B61" s="52"/>
      <c r="C61" s="52"/>
      <c r="D61" s="52"/>
      <c r="E61" s="52"/>
      <c r="F61" s="52"/>
      <c r="G61" s="26"/>
    </row>
    <row r="62" spans="1:13" ht="70.5" customHeight="1" x14ac:dyDescent="0.3">
      <c r="A62" s="27"/>
      <c r="B62" s="27"/>
      <c r="C62" s="27"/>
      <c r="D62" s="27"/>
      <c r="E62" s="27"/>
      <c r="F62" s="27"/>
      <c r="G62" s="26"/>
    </row>
    <row r="63" spans="1:13" ht="21" customHeight="1" x14ac:dyDescent="0.3">
      <c r="A63" s="27"/>
      <c r="B63" s="28"/>
      <c r="C63" s="27"/>
      <c r="D63" s="27"/>
      <c r="E63" s="27"/>
      <c r="F63" s="27"/>
      <c r="G63" s="26"/>
    </row>
    <row r="64" spans="1:13" ht="31.95" customHeight="1" x14ac:dyDescent="0.3">
      <c r="A64" s="27"/>
      <c r="B64" s="51"/>
      <c r="C64" s="51"/>
      <c r="D64" s="27"/>
      <c r="E64" s="27"/>
      <c r="F64" s="27"/>
      <c r="G64" s="26"/>
    </row>
    <row r="65" spans="1:13" ht="10.050000000000001" customHeight="1" x14ac:dyDescent="0.3">
      <c r="A65" s="27"/>
      <c r="B65" s="29"/>
      <c r="C65" s="29"/>
      <c r="D65" s="27"/>
      <c r="E65" s="27"/>
      <c r="F65" s="27"/>
      <c r="G65" s="26"/>
    </row>
    <row r="66" spans="1:13" x14ac:dyDescent="0.3">
      <c r="A66" s="27"/>
      <c r="B66" s="49"/>
      <c r="C66" s="50"/>
      <c r="D66" s="27"/>
      <c r="E66" s="27"/>
      <c r="F66" s="27"/>
      <c r="G66" s="26"/>
      <c r="K66" s="20"/>
      <c r="M66" s="20"/>
    </row>
    <row r="67" spans="1:13" x14ac:dyDescent="0.3">
      <c r="K67" s="20"/>
      <c r="M67" s="20"/>
    </row>
    <row r="68" spans="1:13" x14ac:dyDescent="0.3">
      <c r="K68" s="20"/>
      <c r="M68" s="20"/>
    </row>
    <row r="69" spans="1:13" ht="31.95" customHeight="1" x14ac:dyDescent="0.3"/>
  </sheetData>
  <sheetProtection password="DE91" sheet="1" objects="1" scenarios="1"/>
  <mergeCells count="12">
    <mergeCell ref="B66:C66"/>
    <mergeCell ref="B64:C64"/>
    <mergeCell ref="A61:F61"/>
    <mergeCell ref="A60:E60"/>
    <mergeCell ref="F60:G60"/>
    <mergeCell ref="A8:B9"/>
    <mergeCell ref="C8:G9"/>
    <mergeCell ref="A1:G1"/>
    <mergeCell ref="A2:G2"/>
    <mergeCell ref="A3:G3"/>
    <mergeCell ref="A5:G5"/>
    <mergeCell ref="A6:G6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2024-09-18T06:41:48Z</cp:lastPrinted>
  <dcterms:created xsi:type="dcterms:W3CDTF">2019-12-12T10:58:27Z</dcterms:created>
  <dcterms:modified xsi:type="dcterms:W3CDTF">2024-12-13T13:40:02Z</dcterms:modified>
</cp:coreProperties>
</file>