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ECONÓMICA'!$A$1:$G$28</definedName>
  </definedNames>
  <calcPr calcId="145621"/>
</workbook>
</file>

<file path=xl/calcChain.xml><?xml version="1.0" encoding="utf-8"?>
<calcChain xmlns="http://schemas.openxmlformats.org/spreadsheetml/2006/main">
  <c r="F22" i="1" l="1"/>
  <c r="G20" i="1" l="1"/>
  <c r="G19" i="1"/>
  <c r="E19" i="1"/>
  <c r="G18" i="1" l="1"/>
  <c r="E18" i="1"/>
  <c r="E16" i="1" l="1"/>
  <c r="E17" i="1"/>
  <c r="G15" i="1"/>
  <c r="G16" i="1"/>
  <c r="G17" i="1"/>
  <c r="E14" i="1" l="1"/>
  <c r="E15" i="1"/>
  <c r="G14" i="1" l="1"/>
  <c r="E20" i="1" l="1"/>
</calcChain>
</file>

<file path=xl/sharedStrings.xml><?xml version="1.0" encoding="utf-8"?>
<sst xmlns="http://schemas.openxmlformats.org/spreadsheetml/2006/main" count="28" uniqueCount="28">
  <si>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</si>
  <si>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</si>
  <si>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</si>
  <si>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</si>
  <si>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</si>
  <si>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</si>
  <si>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</si>
  <si>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</si>
  <si>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</si>
  <si>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</si>
  <si>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</si>
  <si>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</si>
  <si>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1.1</t>
  </si>
  <si>
    <t>1.2</t>
  </si>
  <si>
    <t>1.3</t>
  </si>
  <si>
    <t>1.4</t>
  </si>
  <si>
    <t>Material para la lucha contra la contaminación</t>
  </si>
  <si>
    <t>Barrera absorbente biodegradable 20/12,5x2</t>
  </si>
  <si>
    <t>Salabardo</t>
  </si>
  <si>
    <t>Bichero</t>
  </si>
  <si>
    <t>Depósito autoportante</t>
  </si>
  <si>
    <t>Bobinas de trapos absorbentes</t>
  </si>
  <si>
    <t>1.5</t>
  </si>
  <si>
    <t>Partida alzada a justificar</t>
  </si>
  <si>
    <t>SUMINISTRO DE MATERIAL FUNGIBLE PARA LA LUCHA CONTRA LA CONTAMINACIÓN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</si>
  <si>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(ya incorpora los 2.000,00 € de partida alzada a justificar que se mantienen inalterables)</t>
    </r>
  </si>
  <si>
    <t>1.6</t>
  </si>
  <si>
    <t>Expediente E24-0168. LOTE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</si>
</sst>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6" fillId="2" borderId="9" xfId="0" applyFont="1" applyFill="1" applyBorder="1" applyAlignment="1" applyProtection="1">
      <alignment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vertical="center" wrapText="1"/>
    </xf>
    <xf numFmtId="0" fontId="8" fillId="4" borderId="14" xfId="0" applyFont="1" applyFill="1" applyBorder="1" applyAlignment="1" applyProtection="1">
      <alignment horizontal="center" vertical="center" wrapText="1"/>
    </xf>
    <xf numFmtId="0" fontId="8" fillId="4" borderId="15" xfId="0" applyFont="1" applyFill="1" applyBorder="1" applyAlignment="1" applyProtection="1">
      <alignment horizontal="center" vertical="center" wrapText="1"/>
    </xf>
    <xf numFmtId="0" fontId="9" fillId="2" borderId="14" xfId="0" applyFont="1" applyFill="1" applyBorder="1" applyAlignment="1" applyProtection="1">
      <alignment vertical="center" wrapText="1"/>
    </xf>
    <xf numFmtId="2" fontId="9" fillId="2" borderId="14" xfId="0" applyNumberFormat="1" applyFont="1" applyFill="1" applyBorder="1" applyAlignment="1" applyProtection="1">
      <alignment vertical="center" wrapText="1"/>
    </xf>
    <xf numFmtId="164" fontId="9" fillId="2" borderId="14" xfId="0" applyNumberFormat="1" applyFont="1" applyFill="1" applyBorder="1" applyAlignment="1" applyProtection="1">
      <alignment vertical="center" wrapText="1"/>
    </xf>
    <xf numFmtId="164" fontId="9" fillId="2" borderId="15" xfId="0" applyNumberFormat="1" applyFont="1" applyFill="1" applyBorder="1" applyAlignment="1" applyProtection="1">
      <alignment vertical="center" wrapText="1"/>
    </xf>
    <xf numFmtId="0" fontId="8" fillId="2" borderId="2" xfId="0" applyFont="1" applyFill="1" applyBorder="1" applyAlignment="1" applyProtection="1">
      <alignment vertical="center" wrapText="1"/>
    </xf>
    <xf numFmtId="0" fontId="8" fillId="2" borderId="16" xfId="0" applyFont="1" applyFill="1" applyBorder="1" applyAlignment="1" applyProtection="1">
      <alignment vertical="center" wrapText="1"/>
    </xf>
    <xf numFmtId="164" fontId="10" fillId="2" borderId="11" xfId="0" applyNumberFormat="1" applyFont="1" applyFill="1" applyBorder="1" applyAlignment="1" applyProtection="1">
      <alignment vertical="center" wrapText="1"/>
    </xf>
    <xf numFmtId="0" fontId="8" fillId="2" borderId="17" xfId="0" applyFont="1" applyFill="1" applyBorder="1" applyAlignment="1" applyProtection="1">
      <alignment vertical="center" wrapText="1"/>
    </xf>
    <xf numFmtId="164" fontId="10" fillId="5" borderId="12" xfId="0" applyNumberFormat="1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7" fillId="0" borderId="0" xfId="0" applyNumberFormat="1" applyFont="1" applyFill="1" applyAlignment="1">
      <alignment vertical="top"/>
    </xf>
    <xf numFmtId="49" fontId="7" fillId="0" borderId="0" xfId="0" applyNumberFormat="1" applyFont="1" applyFill="1" applyAlignment="1">
      <alignment vertical="top" wrapText="1"/>
    </xf>
    <xf numFmtId="164" fontId="9" fillId="3" borderId="14" xfId="0" applyNumberFormat="1" applyFont="1" applyFill="1" applyBorder="1" applyAlignment="1" applyProtection="1">
      <alignment vertical="center" wrapText="1"/>
      <protection locked="0"/>
    </xf>
    <xf numFmtId="4" fontId="8" fillId="4" borderId="14" xfId="0" applyNumberFormat="1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/>
    <xf numFmtId="0" fontId="5" fillId="2" borderId="0" xfId="0" applyFont="1" applyFill="1" applyBorder="1" applyAlignment="1" applyProtection="1">
      <alignment horizontal="right" wrapText="1"/>
    </xf>
    <xf numFmtId="0" fontId="15" fillId="2" borderId="0" xfId="0" applyFont="1" applyFill="1" applyBorder="1" applyAlignment="1" applyProtection="1">
      <alignment horizontal="left" vertical="top" wrapText="1"/>
    </xf>
    <xf numFmtId="0" fontId="14" fillId="2" borderId="0" xfId="0" applyFont="1" applyFill="1" applyBorder="1" applyAlignment="1" applyProtection="1">
      <alignment horizontal="left" wrapText="1"/>
    </xf>
    <xf numFmtId="0" fontId="9" fillId="4" borderId="13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3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7" xfId="0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wrapText="1"/>
    </xf>
    <xf numFmtId="0" fontId="2" fillId="2" borderId="2" xfId="0" applyFont="1" applyFill="1" applyBorder="1" applyAlignment="1" applyProtection="1">
      <alignment horizontal="center" wrapText="1"/>
    </xf>
    <xf numFmtId="0" fontId="2" fillId="2" borderId="3" xfId="0" applyFont="1" applyFill="1" applyBorder="1" applyAlignment="1" applyProtection="1">
      <alignment horizont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top" wrapText="1"/>
    </xf>
    <xf numFmtId="0" fontId="3" fillId="2" borderId="7" xfId="0" applyFont="1" applyFill="1" applyBorder="1" applyAlignment="1" applyProtection="1">
      <alignment horizontal="center" vertical="top" wrapText="1"/>
    </xf>
    <xf numFmtId="0" fontId="3" fillId="2" borderId="8" xfId="0" applyFont="1" applyFill="1" applyBorder="1" applyAlignment="1" applyProtection="1">
      <alignment horizontal="center" vertical="top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left" wrapText="1"/>
    </xf>
    <xf numFmtId="0" fontId="5" fillId="2" borderId="0" xfId="0" applyFont="1" applyFill="1" applyBorder="1" applyAlignment="1" applyProtection="1">
      <alignment horizontal="right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1" fillId="6" borderId="18" xfId="0" applyNumberFormat="1" applyFont="1" applyFill="1" applyBorder="1" applyAlignment="1" applyProtection="1">
      <alignment horizontal="center" vertical="center" wrapText="1"/>
    </xf>
    <xf numFmtId="164" fontId="11" fillId="6" borderId="19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view="pageBreakPreview" zoomScaleNormal="100" zoomScaleSheetLayoutView="100" workbookViewId="0">
      <selection activeCell="A3" sqref="A3:G3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9"/>
    <col min="24" max="16384" width="11.44140625" style="1"/>
  </cols>
  <sheetData>
    <row r="1" spans="1:13" ht="15" customHeight="1" x14ac:dyDescent="0.3">
      <c r="A1" s="38" t="s">
        <v>0</v>
      </c>
      <c r="B1" s="39"/>
      <c r="C1" s="39"/>
      <c r="D1" s="39"/>
      <c r="E1" s="39"/>
      <c r="F1" s="39"/>
      <c r="G1" s="40"/>
    </row>
    <row r="2" spans="1:13" ht="18.75" customHeight="1" x14ac:dyDescent="0.3">
      <c r="A2" s="41" t="s">
        <v>24</v>
      </c>
      <c r="B2" s="42"/>
      <c r="C2" s="42"/>
      <c r="D2" s="42"/>
      <c r="E2" s="42"/>
      <c r="F2" s="42"/>
      <c r="G2" s="43"/>
    </row>
    <row r="3" spans="1:13" ht="18.600000000000001" customHeight="1" thickBot="1" x14ac:dyDescent="0.35">
      <c r="A3" s="44" t="s">
        <v>27</v>
      </c>
      <c r="B3" s="45"/>
      <c r="C3" s="45"/>
      <c r="D3" s="45"/>
      <c r="E3" s="45"/>
      <c r="F3" s="45"/>
      <c r="G3" s="46"/>
    </row>
    <row r="4" spans="1:13" x14ac:dyDescent="0.3">
      <c r="A4" s="2"/>
      <c r="B4" s="2"/>
      <c r="C4" s="2"/>
      <c r="D4" s="2"/>
      <c r="E4" s="2"/>
      <c r="F4" s="2"/>
      <c r="G4" s="2"/>
    </row>
    <row r="5" spans="1:13" ht="15.75" customHeight="1" x14ac:dyDescent="0.3">
      <c r="A5" s="47" t="s">
        <v>11</v>
      </c>
      <c r="B5" s="47"/>
      <c r="C5" s="47"/>
      <c r="D5" s="47"/>
      <c r="E5" s="47"/>
      <c r="F5" s="47"/>
      <c r="G5" s="47"/>
    </row>
    <row r="6" spans="1:13" x14ac:dyDescent="0.3">
      <c r="A6" s="48" t="s">
        <v>1</v>
      </c>
      <c r="B6" s="48"/>
      <c r="C6" s="48"/>
      <c r="D6" s="48"/>
      <c r="E6" s="48"/>
      <c r="F6" s="48"/>
      <c r="G6" s="48"/>
    </row>
    <row r="7" spans="1:13" ht="15" thickBot="1" x14ac:dyDescent="0.35">
      <c r="A7" s="2"/>
      <c r="B7" s="2"/>
      <c r="C7" s="2"/>
      <c r="D7" s="2"/>
      <c r="E7" s="2"/>
      <c r="F7" s="2"/>
      <c r="G7" s="2"/>
    </row>
    <row r="8" spans="1:13" ht="15" customHeight="1" x14ac:dyDescent="0.3">
      <c r="A8" s="31" t="s">
        <v>2</v>
      </c>
      <c r="B8" s="31"/>
      <c r="C8" s="32"/>
      <c r="D8" s="33"/>
      <c r="E8" s="33"/>
      <c r="F8" s="33"/>
      <c r="G8" s="34"/>
    </row>
    <row r="9" spans="1:13" ht="15.75" customHeight="1" thickBot="1" x14ac:dyDescent="0.35">
      <c r="A9" s="31"/>
      <c r="B9" s="31"/>
      <c r="C9" s="35"/>
      <c r="D9" s="36"/>
      <c r="E9" s="36"/>
      <c r="F9" s="36"/>
      <c r="G9" s="37"/>
    </row>
    <row r="10" spans="1:13" ht="15.75" customHeight="1" x14ac:dyDescent="0.3">
      <c r="A10" s="24"/>
      <c r="B10" s="24"/>
      <c r="C10" s="25"/>
      <c r="D10" s="25"/>
      <c r="E10" s="25"/>
      <c r="F10" s="25"/>
      <c r="G10" s="25"/>
    </row>
    <row r="11" spans="1:13" ht="15" thickBot="1" x14ac:dyDescent="0.35">
      <c r="A11" s="2"/>
      <c r="B11" s="2"/>
      <c r="C11" s="2"/>
      <c r="D11" s="2"/>
      <c r="E11" s="2"/>
      <c r="F11" s="2"/>
      <c r="G11" s="2"/>
    </row>
    <row r="12" spans="1:13" ht="29.4" thickBot="1" x14ac:dyDescent="0.35">
      <c r="A12" s="3" t="s">
        <v>3</v>
      </c>
      <c r="B12" s="3" t="s">
        <v>4</v>
      </c>
      <c r="C12" s="4" t="s">
        <v>5</v>
      </c>
      <c r="D12" s="4" t="s">
        <v>6</v>
      </c>
      <c r="E12" s="4" t="s">
        <v>7</v>
      </c>
      <c r="F12" s="4" t="s">
        <v>8</v>
      </c>
      <c r="G12" s="4" t="s">
        <v>9</v>
      </c>
      <c r="K12" s="20"/>
      <c r="M12" s="20"/>
    </row>
    <row r="13" spans="1:13" x14ac:dyDescent="0.3">
      <c r="A13" s="30">
        <v>1</v>
      </c>
      <c r="B13" s="6" t="s">
        <v>16</v>
      </c>
      <c r="C13" s="7"/>
      <c r="D13" s="23"/>
      <c r="E13" s="23"/>
      <c r="F13" s="7"/>
      <c r="G13" s="8"/>
      <c r="K13" s="20"/>
      <c r="M13" s="20"/>
    </row>
    <row r="14" spans="1:13" x14ac:dyDescent="0.3">
      <c r="A14" s="5" t="s">
        <v>12</v>
      </c>
      <c r="B14" s="9" t="s">
        <v>17</v>
      </c>
      <c r="C14" s="10">
        <v>10</v>
      </c>
      <c r="D14" s="11">
        <v>946.76</v>
      </c>
      <c r="E14" s="11">
        <f t="shared" ref="E14:E17" si="0">ROUND(C14*D14,2)</f>
        <v>9467.6</v>
      </c>
      <c r="F14" s="22">
        <v>0</v>
      </c>
      <c r="G14" s="12">
        <f t="shared" ref="G14:G17" si="1">IF(F14&gt;D14,F14/0,ROUND(C14*F14,2))</f>
        <v>0</v>
      </c>
      <c r="K14" s="20"/>
      <c r="M14" s="20"/>
    </row>
    <row r="15" spans="1:13" x14ac:dyDescent="0.3">
      <c r="A15" s="5" t="s">
        <v>13</v>
      </c>
      <c r="B15" s="9" t="s">
        <v>18</v>
      </c>
      <c r="C15" s="10">
        <v>3</v>
      </c>
      <c r="D15" s="11">
        <v>63.11</v>
      </c>
      <c r="E15" s="11">
        <f t="shared" si="0"/>
        <v>189.33</v>
      </c>
      <c r="F15" s="22">
        <v>0</v>
      </c>
      <c r="G15" s="12">
        <f t="shared" si="1"/>
        <v>0</v>
      </c>
      <c r="K15" s="20"/>
      <c r="M15" s="20"/>
    </row>
    <row r="16" spans="1:13" x14ac:dyDescent="0.3">
      <c r="A16" s="5" t="s">
        <v>14</v>
      </c>
      <c r="B16" s="9" t="s">
        <v>19</v>
      </c>
      <c r="C16" s="10">
        <v>3</v>
      </c>
      <c r="D16" s="11">
        <v>69.42</v>
      </c>
      <c r="E16" s="11">
        <f t="shared" si="0"/>
        <v>208.26</v>
      </c>
      <c r="F16" s="22">
        <v>0</v>
      </c>
      <c r="G16" s="12">
        <f t="shared" si="1"/>
        <v>0</v>
      </c>
      <c r="K16" s="20"/>
      <c r="M16" s="20"/>
    </row>
    <row r="17" spans="1:13" x14ac:dyDescent="0.3">
      <c r="A17" s="5" t="s">
        <v>15</v>
      </c>
      <c r="B17" s="9" t="s">
        <v>20</v>
      </c>
      <c r="C17" s="10">
        <v>1</v>
      </c>
      <c r="D17" s="11">
        <v>3534.58</v>
      </c>
      <c r="E17" s="11">
        <f t="shared" si="0"/>
        <v>3534.58</v>
      </c>
      <c r="F17" s="22">
        <v>0</v>
      </c>
      <c r="G17" s="12">
        <f t="shared" si="1"/>
        <v>0</v>
      </c>
      <c r="K17" s="20"/>
      <c r="M17" s="20"/>
    </row>
    <row r="18" spans="1:13" x14ac:dyDescent="0.3">
      <c r="A18" s="5" t="s">
        <v>22</v>
      </c>
      <c r="B18" s="9" t="s">
        <v>21</v>
      </c>
      <c r="C18" s="10">
        <v>7</v>
      </c>
      <c r="D18" s="11">
        <v>138.86000000000001</v>
      </c>
      <c r="E18" s="11">
        <f t="shared" ref="E18:E19" si="2">ROUND(C18*D18,2)</f>
        <v>972.02</v>
      </c>
      <c r="F18" s="22">
        <v>0</v>
      </c>
      <c r="G18" s="12">
        <f t="shared" ref="G18:G19" si="3">IF(F18&gt;D18,F18/0,ROUND(C18*F18,2))</f>
        <v>0</v>
      </c>
      <c r="K18" s="20"/>
      <c r="M18" s="20"/>
    </row>
    <row r="19" spans="1:13" ht="15" thickBot="1" x14ac:dyDescent="0.35">
      <c r="A19" s="5" t="s">
        <v>26</v>
      </c>
      <c r="B19" s="9" t="s">
        <v>23</v>
      </c>
      <c r="C19" s="10">
        <v>1</v>
      </c>
      <c r="D19" s="11">
        <v>2000</v>
      </c>
      <c r="E19" s="11">
        <f t="shared" si="2"/>
        <v>2000</v>
      </c>
      <c r="F19" s="11">
        <v>2000</v>
      </c>
      <c r="G19" s="12">
        <f t="shared" si="3"/>
        <v>2000</v>
      </c>
      <c r="K19" s="20"/>
      <c r="M19" s="20"/>
    </row>
    <row r="20" spans="1:13" ht="19.5" customHeight="1" x14ac:dyDescent="0.3">
      <c r="A20" s="13"/>
      <c r="B20" s="13"/>
      <c r="C20" s="13"/>
      <c r="D20" s="14"/>
      <c r="E20" s="15">
        <f>SUM(E14:E19)</f>
        <v>16371.79</v>
      </c>
      <c r="F20" s="16"/>
      <c r="G20" s="17">
        <f>IF(SUM(G14:G19)=2000,0,SUM(G14:G19))</f>
        <v>0</v>
      </c>
      <c r="K20" s="21"/>
    </row>
    <row r="21" spans="1:13" ht="15" thickBot="1" x14ac:dyDescent="0.35">
      <c r="A21" s="18"/>
      <c r="B21" s="18"/>
      <c r="C21" s="18"/>
      <c r="D21" s="18"/>
      <c r="E21" s="18"/>
      <c r="F21" s="18"/>
      <c r="G21" s="18"/>
    </row>
    <row r="22" spans="1:13" ht="16.2" thickBot="1" x14ac:dyDescent="0.35">
      <c r="A22" s="53" t="s">
        <v>10</v>
      </c>
      <c r="B22" s="53"/>
      <c r="C22" s="53"/>
      <c r="D22" s="53"/>
      <c r="E22" s="53"/>
      <c r="F22" s="54">
        <f>IF(G20&lt;=16371.79,G20,"ERROR: Límite superado")</f>
        <v>0</v>
      </c>
      <c r="G22" s="55"/>
    </row>
    <row r="23" spans="1:13" ht="31.95" customHeight="1" x14ac:dyDescent="0.3">
      <c r="A23" s="52" t="s">
        <v>25</v>
      </c>
      <c r="B23" s="52"/>
      <c r="C23" s="52"/>
      <c r="D23" s="52"/>
      <c r="E23" s="52"/>
      <c r="F23" s="52"/>
      <c r="G23" s="26"/>
    </row>
    <row r="24" spans="1:13" ht="70.5" customHeight="1" x14ac:dyDescent="0.3">
      <c r="A24" s="27"/>
      <c r="B24" s="27"/>
      <c r="C24" s="27"/>
      <c r="D24" s="27"/>
      <c r="E24" s="27"/>
      <c r="F24" s="27"/>
      <c r="G24" s="26"/>
    </row>
    <row r="25" spans="1:13" ht="21" customHeight="1" x14ac:dyDescent="0.3">
      <c r="A25" s="27"/>
      <c r="B25" s="28"/>
      <c r="C25" s="27"/>
      <c r="D25" s="27"/>
      <c r="E25" s="27"/>
      <c r="F25" s="27"/>
      <c r="G25" s="26"/>
    </row>
    <row r="26" spans="1:13" ht="31.95" customHeight="1" x14ac:dyDescent="0.3">
      <c r="A26" s="27"/>
      <c r="B26" s="51"/>
      <c r="C26" s="51"/>
      <c r="D26" s="27"/>
      <c r="E26" s="27"/>
      <c r="F26" s="27"/>
      <c r="G26" s="26"/>
    </row>
    <row r="27" spans="1:13" ht="10.050000000000001" customHeight="1" x14ac:dyDescent="0.3">
      <c r="A27" s="27"/>
      <c r="B27" s="29"/>
      <c r="C27" s="29"/>
      <c r="D27" s="27"/>
      <c r="E27" s="27"/>
      <c r="F27" s="27"/>
      <c r="G27" s="26"/>
    </row>
    <row r="28" spans="1:13" x14ac:dyDescent="0.3">
      <c r="A28" s="27"/>
      <c r="B28" s="49"/>
      <c r="C28" s="50"/>
      <c r="D28" s="27"/>
      <c r="E28" s="27"/>
      <c r="F28" s="27"/>
      <c r="G28" s="26"/>
      <c r="K28" s="20"/>
      <c r="M28" s="20"/>
    </row>
    <row r="29" spans="1:13" x14ac:dyDescent="0.3">
      <c r="K29" s="20"/>
      <c r="M29" s="20"/>
    </row>
    <row r="30" spans="1:13" x14ac:dyDescent="0.3">
      <c r="K30" s="20"/>
      <c r="M30" s="20"/>
    </row>
    <row r="31" spans="1:13" ht="31.95" customHeight="1" x14ac:dyDescent="0.3"/>
  </sheetData>
  <sheetProtection password="DE91" sheet="1" objects="1" scenarios="1"/>
  <mergeCells count="12">
    <mergeCell ref="B28:C28"/>
    <mergeCell ref="B26:C26"/>
    <mergeCell ref="A23:F23"/>
    <mergeCell ref="A22:E22"/>
    <mergeCell ref="F22:G22"/>
    <mergeCell ref="A8:B9"/>
    <mergeCell ref="C8:G9"/>
    <mergeCell ref="A1:G1"/>
    <mergeCell ref="A2:G2"/>
    <mergeCell ref="A3:G3"/>
    <mergeCell ref="A5:G5"/>
    <mergeCell ref="A6:G6"/>
  </mergeCells>
  <pageMargins left="0.70866141732283472" right="0.70866141732283472" top="1.1417322834645669" bottom="0.94488188976377963" header="0.31496062992125984" footer="0.31496062992125984"/>
  <pageSetup paperSize="9" scale="47" fitToHeight="2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Aleix Larruscain Monar</cp:lastModifiedBy>
  <cp:lastPrinted>2024-09-18T06:41:48Z</cp:lastPrinted>
  <dcterms:created xsi:type="dcterms:W3CDTF">2019-12-12T10:58:27Z</dcterms:created>
  <dcterms:modified xsi:type="dcterms:W3CDTF">2024-11-26T11:02:29Z</dcterms:modified>
</cp:coreProperties>
</file>