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Copia_drive_Mi unidad_24092022\Expediente medición satisfacción usuarios\"/>
    </mc:Choice>
  </mc:AlternateContent>
  <bookViews>
    <workbookView xWindow="120" yWindow="170" windowWidth="19430" windowHeight="11030"/>
  </bookViews>
  <sheets>
    <sheet name="PROPOSICIÓN ECONÓMICA" sheetId="1" r:id="rId1"/>
  </sheets>
  <definedNames>
    <definedName name="_xlnm.Print_Area" localSheetId="0">'PROPOSICIÓN ECONÓMICA'!$A$1:$G$27</definedName>
  </definedNames>
  <calcPr calcId="162913"/>
</workbook>
</file>

<file path=xl/calcChain.xml><?xml version="1.0" encoding="utf-8"?>
<calcChain xmlns="http://schemas.openxmlformats.org/spreadsheetml/2006/main">
  <c r="E22" i="1" l="1"/>
  <c r="E21" i="1"/>
  <c r="G22" i="1"/>
  <c r="G19" i="1"/>
  <c r="E19" i="1"/>
  <c r="G17" i="1"/>
  <c r="G16" i="1"/>
  <c r="G15" i="1"/>
  <c r="G14" i="1"/>
  <c r="E15" i="1"/>
  <c r="E16" i="1"/>
  <c r="E17" i="1"/>
  <c r="E14" i="1"/>
  <c r="G21" i="1" l="1"/>
  <c r="G23" i="1" s="1"/>
  <c r="E23" i="1"/>
  <c r="F25" i="1" l="1"/>
</calcChain>
</file>

<file path=xl/sharedStrings.xml><?xml version="1.0" encoding="utf-8"?>
<sst xmlns="http://schemas.openxmlformats.org/spreadsheetml/2006/main" count="34" uniqueCount="34">
  <si>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</si>
  <si>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</si>
  <si>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</si>
  <si>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</si>
  <si>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</si>
  <si>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</si>
  <si>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</si>
  <si>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</si>
  <si>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</si>
  <si>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</si>
  <si>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</si>
  <si>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</si>
  <si>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5000,00 € de mantenimiento correctivo que se mantienen inalterables)</t>
    </r>
  </si>
  <si>
    <t xml:space="preserve">MANTENIMIENTO CORRECTIVO </t>
  </si>
  <si>
    <t>MANTENIMIENTO PREVENTIVO</t>
  </si>
  <si>
    <t>SUMINISTRO DE EQUIPOS, SOFTWARE Y GESTIÓN DE LA INFORMACIÓN</t>
  </si>
  <si>
    <t>Suministro de dispositivo de pantalla táctil interactiva</t>
  </si>
  <si>
    <t>Suministro de dispositivo con pulsadores</t>
  </si>
  <si>
    <t>Gestión de software y analítica de resultados</t>
  </si>
  <si>
    <t>Diseño y programación de encuesta digital</t>
  </si>
  <si>
    <t>Mantenimiento preventivo de dispositivos y software</t>
  </si>
  <si>
    <t>Partida alzada de mantenimiento correctivo</t>
  </si>
  <si>
    <t>ADQUISICIÓN Y MANTENIMIENTO DE EQUIPOS Y GESTIÓN DE LA INFORMACIÓN PARA EVALUACIÓN DE LA SATISFACCIÓN DE USUARIOS EN LOS PUERTOS DE LA AUTORIDAD PORTUARIA DE BALEARES</t>
  </si>
  <si>
    <t>Expediente PO.112.24</t>
  </si>
  <si>
    <t>1.1</t>
  </si>
  <si>
    <t>1.2</t>
  </si>
  <si>
    <t>1.3</t>
  </si>
  <si>
    <t>1.4</t>
  </si>
  <si>
    <t>2.1</t>
  </si>
  <si>
    <t>3.1</t>
  </si>
  <si>
    <t>3.2</t>
  </si>
  <si>
    <t>Partida alzada de trabajos de mantenimiento correctivo*</t>
  </si>
  <si>
    <t>*La partida 3.2 se ejecutará según la D.A.33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</si>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</sst>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vertical="center" wrapText="1"/>
    </xf>
    <xf numFmtId="2" fontId="10" fillId="2" borderId="13" xfId="0" applyNumberFormat="1" applyFont="1" applyFill="1" applyBorder="1" applyAlignment="1" applyProtection="1">
      <alignment vertical="center" wrapText="1"/>
    </xf>
    <xf numFmtId="164" fontId="10" fillId="2" borderId="13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5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4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164" fontId="10" fillId="3" borderId="13" xfId="0" applyNumberFormat="1" applyFont="1" applyFill="1" applyBorder="1" applyAlignment="1" applyProtection="1">
      <alignment vertical="center" wrapText="1"/>
      <protection locked="0"/>
    </xf>
    <xf numFmtId="0" fontId="6" fillId="2" borderId="0" xfId="0" applyFont="1" applyFill="1" applyBorder="1" applyAlignment="1" applyProtection="1"/>
    <xf numFmtId="0" fontId="10" fillId="6" borderId="10" xfId="0" applyFont="1" applyFill="1" applyBorder="1" applyAlignment="1" applyProtection="1">
      <alignment horizontal="center" vertical="center" wrapText="1"/>
    </xf>
    <xf numFmtId="0" fontId="10" fillId="6" borderId="13" xfId="0" applyFont="1" applyFill="1" applyBorder="1" applyAlignment="1" applyProtection="1">
      <alignment vertical="center" wrapText="1"/>
    </xf>
    <xf numFmtId="2" fontId="10" fillId="6" borderId="13" xfId="0" applyNumberFormat="1" applyFont="1" applyFill="1" applyBorder="1" applyAlignment="1" applyProtection="1">
      <alignment vertical="center" wrapText="1"/>
    </xf>
    <xf numFmtId="164" fontId="10" fillId="6" borderId="13" xfId="0" applyNumberFormat="1" applyFont="1" applyFill="1" applyBorder="1" applyAlignment="1" applyProtection="1">
      <alignment vertical="center" wrapText="1"/>
    </xf>
    <xf numFmtId="164" fontId="10" fillId="6" borderId="14" xfId="0" applyNumberFormat="1" applyFont="1" applyFill="1" applyBorder="1" applyAlignment="1" applyProtection="1">
      <alignment vertical="center" wrapText="1"/>
    </xf>
    <xf numFmtId="0" fontId="6" fillId="2" borderId="0" xfId="0" applyFont="1" applyFill="1" applyBorder="1" applyAlignment="1" applyProtection="1">
      <alignment horizontal="right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wrapText="1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7" xfId="0" applyNumberFormat="1" applyFont="1" applyFill="1" applyBorder="1" applyAlignment="1" applyProtection="1">
      <alignment horizontal="center" vertical="center" wrapText="1"/>
    </xf>
    <xf numFmtId="164" fontId="12" fillId="5" borderId="18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4" fontId="8" fillId="0" borderId="0" xfId="0" applyNumberFormat="1" applyFont="1" applyFill="1" applyAlignment="1" applyProtection="1">
      <alignment vertical="top"/>
    </xf>
    <xf numFmtId="49" fontId="8" fillId="0" borderId="0" xfId="0" applyNumberFormat="1" applyFont="1" applyFill="1" applyAlignment="1" applyProtection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abSelected="1" view="pageBreakPreview" zoomScale="85" zoomScaleNormal="100" zoomScaleSheetLayoutView="85" workbookViewId="0">
      <selection activeCell="F14" sqref="F14"/>
    </sheetView>
  </sheetViews>
  <sheetFormatPr baseColWidth="10" defaultColWidth="11.453125" defaultRowHeight="14.5" x14ac:dyDescent="0.35"/>
  <cols>
    <col min="1" max="1" width="5.81640625" style="49" customWidth="1"/>
    <col min="2" max="2" width="77.453125" style="49" bestFit="1" customWidth="1"/>
    <col min="3" max="6" width="14.54296875" style="49" customWidth="1"/>
    <col min="7" max="7" width="16.1796875" style="49" customWidth="1"/>
    <col min="8" max="8" width="11.453125" style="49"/>
    <col min="9" max="23" width="11.453125" style="50"/>
    <col min="24" max="16384" width="11.453125" style="49"/>
  </cols>
  <sheetData>
    <row r="1" spans="1:17" ht="15" customHeight="1" x14ac:dyDescent="0.35">
      <c r="A1" s="38" t="s">
        <v>0</v>
      </c>
      <c r="B1" s="39"/>
      <c r="C1" s="39"/>
      <c r="D1" s="39"/>
      <c r="E1" s="39"/>
      <c r="F1" s="39"/>
      <c r="G1" s="40"/>
      <c r="H1" s="1"/>
      <c r="I1" s="16"/>
      <c r="J1" s="16"/>
      <c r="K1" s="16"/>
      <c r="L1" s="16"/>
      <c r="M1" s="16"/>
      <c r="N1" s="16"/>
      <c r="O1" s="16"/>
      <c r="P1" s="16"/>
      <c r="Q1" s="16"/>
    </row>
    <row r="2" spans="1:17" ht="36" customHeight="1" x14ac:dyDescent="0.35">
      <c r="A2" s="41" t="s">
        <v>22</v>
      </c>
      <c r="B2" s="42"/>
      <c r="C2" s="42"/>
      <c r="D2" s="42"/>
      <c r="E2" s="42"/>
      <c r="F2" s="42"/>
      <c r="G2" s="43"/>
      <c r="H2" s="1"/>
      <c r="I2" s="16"/>
      <c r="J2" s="16"/>
      <c r="K2" s="16"/>
      <c r="L2" s="16"/>
      <c r="M2" s="16"/>
      <c r="N2" s="16"/>
      <c r="O2" s="16"/>
      <c r="P2" s="16"/>
      <c r="Q2" s="16"/>
    </row>
    <row r="3" spans="1:17" ht="15.75" customHeight="1" thickBot="1" x14ac:dyDescent="0.4">
      <c r="A3" s="44" t="s">
        <v>23</v>
      </c>
      <c r="B3" s="45"/>
      <c r="C3" s="45"/>
      <c r="D3" s="45"/>
      <c r="E3" s="45"/>
      <c r="F3" s="45"/>
      <c r="G3" s="46"/>
      <c r="H3" s="1"/>
      <c r="I3" s="16"/>
      <c r="J3" s="16"/>
      <c r="K3" s="16"/>
      <c r="L3" s="16"/>
      <c r="M3" s="16"/>
      <c r="N3" s="16"/>
      <c r="O3" s="16"/>
      <c r="P3" s="16"/>
      <c r="Q3" s="16"/>
    </row>
    <row r="4" spans="1:17" x14ac:dyDescent="0.35">
      <c r="A4" s="2"/>
      <c r="B4" s="2"/>
      <c r="C4" s="2"/>
      <c r="D4" s="2"/>
      <c r="E4" s="2"/>
      <c r="F4" s="2"/>
      <c r="G4" s="2"/>
      <c r="H4" s="1"/>
      <c r="I4" s="16"/>
      <c r="J4" s="16"/>
      <c r="K4" s="16"/>
      <c r="L4" s="16"/>
      <c r="M4" s="16"/>
      <c r="N4" s="16"/>
      <c r="O4" s="16"/>
      <c r="P4" s="16"/>
      <c r="Q4" s="16"/>
    </row>
    <row r="5" spans="1:17" ht="15.75" customHeight="1" x14ac:dyDescent="0.35">
      <c r="A5" s="47" t="s">
        <v>11</v>
      </c>
      <c r="B5" s="47"/>
      <c r="C5" s="47"/>
      <c r="D5" s="47"/>
      <c r="E5" s="47"/>
      <c r="F5" s="47"/>
      <c r="G5" s="47"/>
      <c r="H5" s="1"/>
      <c r="I5" s="16"/>
      <c r="J5" s="16"/>
      <c r="K5" s="16"/>
      <c r="L5" s="16"/>
      <c r="M5" s="16"/>
      <c r="N5" s="16"/>
      <c r="O5" s="16"/>
      <c r="P5" s="16"/>
      <c r="Q5" s="16"/>
    </row>
    <row r="6" spans="1:17" x14ac:dyDescent="0.35">
      <c r="A6" s="48" t="s">
        <v>1</v>
      </c>
      <c r="B6" s="48"/>
      <c r="C6" s="48"/>
      <c r="D6" s="48"/>
      <c r="E6" s="48"/>
      <c r="F6" s="48"/>
      <c r="G6" s="48"/>
      <c r="H6" s="1"/>
      <c r="I6" s="16"/>
      <c r="J6" s="16"/>
      <c r="K6" s="16"/>
      <c r="L6" s="16"/>
      <c r="M6" s="16"/>
      <c r="N6" s="16"/>
      <c r="O6" s="16"/>
      <c r="P6" s="16"/>
      <c r="Q6" s="16"/>
    </row>
    <row r="7" spans="1:17" ht="15" thickBot="1" x14ac:dyDescent="0.4">
      <c r="A7" s="2"/>
      <c r="B7" s="2"/>
      <c r="C7" s="2"/>
      <c r="D7" s="2"/>
      <c r="E7" s="2"/>
      <c r="F7" s="2"/>
      <c r="G7" s="2"/>
      <c r="H7" s="1"/>
      <c r="I7" s="16"/>
      <c r="J7" s="16"/>
      <c r="K7" s="16"/>
      <c r="L7" s="16"/>
      <c r="M7" s="16"/>
      <c r="N7" s="16"/>
      <c r="O7" s="16"/>
      <c r="P7" s="16"/>
      <c r="Q7" s="16"/>
    </row>
    <row r="8" spans="1:17" ht="15" customHeight="1" x14ac:dyDescent="0.35">
      <c r="A8" s="31" t="s">
        <v>2</v>
      </c>
      <c r="B8" s="31"/>
      <c r="C8" s="32"/>
      <c r="D8" s="33"/>
      <c r="E8" s="33"/>
      <c r="F8" s="33"/>
      <c r="G8" s="34"/>
      <c r="H8" s="1"/>
      <c r="I8" s="16"/>
      <c r="J8" s="16"/>
      <c r="K8" s="16"/>
      <c r="L8" s="16"/>
      <c r="M8" s="16"/>
      <c r="N8" s="16"/>
      <c r="O8" s="16"/>
      <c r="P8" s="16"/>
      <c r="Q8" s="16"/>
    </row>
    <row r="9" spans="1:17" ht="15.75" customHeight="1" thickBot="1" x14ac:dyDescent="0.4">
      <c r="A9" s="31"/>
      <c r="B9" s="31"/>
      <c r="C9" s="35"/>
      <c r="D9" s="36"/>
      <c r="E9" s="36"/>
      <c r="F9" s="36"/>
      <c r="G9" s="37"/>
      <c r="H9" s="1"/>
      <c r="I9" s="16"/>
      <c r="J9" s="16"/>
      <c r="K9" s="16"/>
      <c r="L9" s="16"/>
      <c r="M9" s="16"/>
      <c r="N9" s="16"/>
      <c r="O9" s="16"/>
      <c r="P9" s="16"/>
      <c r="Q9" s="16"/>
    </row>
    <row r="10" spans="1:17" ht="15.75" customHeight="1" x14ac:dyDescent="0.35">
      <c r="A10" s="25"/>
      <c r="B10" s="25"/>
      <c r="C10" s="25"/>
      <c r="D10" s="25"/>
      <c r="E10" s="25"/>
      <c r="F10" s="25"/>
      <c r="G10" s="25"/>
      <c r="H10" s="1"/>
      <c r="I10" s="16"/>
      <c r="J10" s="16"/>
      <c r="K10" s="16"/>
      <c r="L10" s="16"/>
      <c r="M10" s="16"/>
      <c r="N10" s="16"/>
      <c r="O10" s="16"/>
      <c r="P10" s="16"/>
      <c r="Q10" s="16"/>
    </row>
    <row r="11" spans="1:17" ht="15" thickBot="1" x14ac:dyDescent="0.4">
      <c r="A11" s="2"/>
      <c r="B11" s="2"/>
      <c r="C11" s="2"/>
      <c r="D11" s="2"/>
      <c r="E11" s="2"/>
      <c r="F11" s="2"/>
      <c r="G11" s="2"/>
      <c r="H11" s="1"/>
      <c r="I11" s="16"/>
      <c r="J11" s="16"/>
      <c r="K11" s="16"/>
      <c r="L11" s="16"/>
      <c r="M11" s="16"/>
      <c r="N11" s="16"/>
      <c r="O11" s="16"/>
      <c r="P11" s="16"/>
      <c r="Q11" s="16"/>
    </row>
    <row r="12" spans="1:17" ht="29.5" thickBot="1" x14ac:dyDescent="0.4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H12" s="1"/>
      <c r="I12" s="16"/>
      <c r="J12" s="16"/>
      <c r="K12" s="51"/>
      <c r="L12" s="16"/>
      <c r="M12" s="51"/>
      <c r="N12" s="16"/>
      <c r="O12" s="16"/>
      <c r="P12" s="16"/>
      <c r="Q12" s="16"/>
    </row>
    <row r="13" spans="1:17" x14ac:dyDescent="0.35">
      <c r="A13" s="19">
        <v>1</v>
      </c>
      <c r="B13" s="20" t="s">
        <v>15</v>
      </c>
      <c r="C13" s="21"/>
      <c r="D13" s="22"/>
      <c r="E13" s="22"/>
      <c r="F13" s="22"/>
      <c r="G13" s="23"/>
      <c r="H13" s="1"/>
      <c r="I13" s="16"/>
      <c r="J13" s="16"/>
      <c r="K13" s="51"/>
      <c r="L13" s="16"/>
      <c r="M13" s="51"/>
      <c r="N13" s="16"/>
      <c r="O13" s="16"/>
      <c r="P13" s="16"/>
      <c r="Q13" s="16"/>
    </row>
    <row r="14" spans="1:17" x14ac:dyDescent="0.35">
      <c r="A14" s="5" t="s">
        <v>24</v>
      </c>
      <c r="B14" s="6" t="s">
        <v>16</v>
      </c>
      <c r="C14" s="7">
        <v>5</v>
      </c>
      <c r="D14" s="8">
        <v>4378.78</v>
      </c>
      <c r="E14" s="8">
        <f t="shared" ref="E14:E19" si="0">ROUND(C14*D14,2)</f>
        <v>21893.9</v>
      </c>
      <c r="F14" s="17">
        <v>0</v>
      </c>
      <c r="G14" s="9">
        <f t="shared" ref="G14:G21" si="1">IF(F14&gt;D14,F14/0,ROUND(C14*F14,2))</f>
        <v>0</v>
      </c>
      <c r="H14" s="1"/>
      <c r="I14" s="16"/>
      <c r="J14" s="16"/>
      <c r="K14" s="51"/>
      <c r="L14" s="16"/>
      <c r="M14" s="51"/>
      <c r="N14" s="16"/>
      <c r="O14" s="16"/>
      <c r="P14" s="16"/>
      <c r="Q14" s="16"/>
    </row>
    <row r="15" spans="1:17" x14ac:dyDescent="0.35">
      <c r="A15" s="5" t="s">
        <v>25</v>
      </c>
      <c r="B15" s="6" t="s">
        <v>17</v>
      </c>
      <c r="C15" s="7">
        <v>45</v>
      </c>
      <c r="D15" s="8">
        <v>1611.77</v>
      </c>
      <c r="E15" s="8">
        <f t="shared" si="0"/>
        <v>72529.649999999994</v>
      </c>
      <c r="F15" s="17">
        <v>0</v>
      </c>
      <c r="G15" s="9">
        <f t="shared" si="1"/>
        <v>0</v>
      </c>
      <c r="H15" s="1"/>
      <c r="I15" s="16"/>
      <c r="J15" s="16"/>
      <c r="K15" s="51"/>
      <c r="L15" s="16"/>
      <c r="M15" s="51"/>
      <c r="N15" s="16"/>
      <c r="O15" s="16"/>
      <c r="P15" s="16"/>
      <c r="Q15" s="16"/>
    </row>
    <row r="16" spans="1:17" x14ac:dyDescent="0.35">
      <c r="A16" s="5" t="s">
        <v>26</v>
      </c>
      <c r="B16" s="6" t="s">
        <v>18</v>
      </c>
      <c r="C16" s="7">
        <v>36</v>
      </c>
      <c r="D16" s="8">
        <v>1235.51</v>
      </c>
      <c r="E16" s="8">
        <f t="shared" si="0"/>
        <v>44478.36</v>
      </c>
      <c r="F16" s="17">
        <v>0</v>
      </c>
      <c r="G16" s="9">
        <f t="shared" si="1"/>
        <v>0</v>
      </c>
      <c r="H16" s="1"/>
      <c r="I16" s="16"/>
      <c r="J16" s="16"/>
      <c r="K16" s="51"/>
      <c r="L16" s="16"/>
      <c r="M16" s="51"/>
      <c r="N16" s="16"/>
      <c r="O16" s="16"/>
      <c r="P16" s="16"/>
      <c r="Q16" s="16"/>
    </row>
    <row r="17" spans="1:17" x14ac:dyDescent="0.35">
      <c r="A17" s="5" t="s">
        <v>27</v>
      </c>
      <c r="B17" s="6" t="s">
        <v>19</v>
      </c>
      <c r="C17" s="7">
        <v>90</v>
      </c>
      <c r="D17" s="8">
        <v>115.83</v>
      </c>
      <c r="E17" s="8">
        <f t="shared" si="0"/>
        <v>10424.700000000001</v>
      </c>
      <c r="F17" s="17">
        <v>0</v>
      </c>
      <c r="G17" s="9">
        <f t="shared" si="1"/>
        <v>0</v>
      </c>
      <c r="H17" s="1"/>
      <c r="I17" s="16"/>
      <c r="J17" s="16"/>
      <c r="K17" s="51"/>
      <c r="L17" s="16"/>
      <c r="M17" s="51"/>
      <c r="N17" s="16"/>
      <c r="O17" s="16"/>
      <c r="P17" s="16"/>
      <c r="Q17" s="16"/>
    </row>
    <row r="18" spans="1:17" x14ac:dyDescent="0.35">
      <c r="A18" s="19"/>
      <c r="B18" s="20" t="s">
        <v>14</v>
      </c>
      <c r="C18" s="21"/>
      <c r="D18" s="22"/>
      <c r="E18" s="22"/>
      <c r="F18" s="22"/>
      <c r="G18" s="23"/>
      <c r="H18" s="1"/>
      <c r="I18" s="16"/>
      <c r="J18" s="16"/>
      <c r="K18" s="51"/>
      <c r="L18" s="16"/>
      <c r="M18" s="51"/>
      <c r="N18" s="16"/>
      <c r="O18" s="16"/>
      <c r="P18" s="16"/>
      <c r="Q18" s="16"/>
    </row>
    <row r="19" spans="1:17" x14ac:dyDescent="0.35">
      <c r="A19" s="5" t="s">
        <v>28</v>
      </c>
      <c r="B19" s="6" t="s">
        <v>20</v>
      </c>
      <c r="C19" s="7">
        <v>36</v>
      </c>
      <c r="D19" s="8">
        <v>251.67</v>
      </c>
      <c r="E19" s="8">
        <f t="shared" si="0"/>
        <v>9060.1200000000008</v>
      </c>
      <c r="F19" s="17">
        <v>0</v>
      </c>
      <c r="G19" s="9">
        <f t="shared" si="1"/>
        <v>0</v>
      </c>
      <c r="H19" s="1"/>
      <c r="I19" s="16"/>
      <c r="J19" s="16"/>
      <c r="K19" s="51"/>
      <c r="L19" s="16"/>
      <c r="M19" s="51"/>
      <c r="N19" s="16"/>
      <c r="O19" s="16"/>
      <c r="P19" s="16"/>
      <c r="Q19" s="16"/>
    </row>
    <row r="20" spans="1:17" x14ac:dyDescent="0.35">
      <c r="A20" s="19"/>
      <c r="B20" s="20" t="s">
        <v>13</v>
      </c>
      <c r="C20" s="21"/>
      <c r="D20" s="22"/>
      <c r="E20" s="22"/>
      <c r="F20" s="22"/>
      <c r="G20" s="23"/>
      <c r="H20" s="1"/>
      <c r="I20" s="16"/>
      <c r="J20" s="16"/>
      <c r="K20" s="51"/>
      <c r="L20" s="16"/>
      <c r="M20" s="51"/>
      <c r="N20" s="16"/>
      <c r="O20" s="16"/>
      <c r="P20" s="16"/>
      <c r="Q20" s="16"/>
    </row>
    <row r="21" spans="1:17" x14ac:dyDescent="0.35">
      <c r="A21" s="5" t="s">
        <v>29</v>
      </c>
      <c r="B21" s="6" t="s">
        <v>21</v>
      </c>
      <c r="C21" s="7">
        <v>1</v>
      </c>
      <c r="D21" s="8">
        <v>5000</v>
      </c>
      <c r="E21" s="8">
        <f>ROUND(C21*D21,2)</f>
        <v>5000</v>
      </c>
      <c r="F21" s="8">
        <v>5000</v>
      </c>
      <c r="G21" s="9">
        <f t="shared" si="1"/>
        <v>5000</v>
      </c>
      <c r="H21" s="1"/>
      <c r="I21" s="16"/>
      <c r="J21" s="16"/>
      <c r="K21" s="51"/>
      <c r="L21" s="16"/>
      <c r="M21" s="51"/>
      <c r="N21" s="16"/>
      <c r="O21" s="16"/>
      <c r="P21" s="16"/>
      <c r="Q21" s="16"/>
    </row>
    <row r="22" spans="1:17" ht="15" thickBot="1" x14ac:dyDescent="0.4">
      <c r="A22" s="5" t="s">
        <v>30</v>
      </c>
      <c r="B22" s="6" t="s">
        <v>31</v>
      </c>
      <c r="C22" s="7">
        <v>40</v>
      </c>
      <c r="D22" s="8">
        <v>108.98</v>
      </c>
      <c r="E22" s="8">
        <f>ROUND(C22*D22,2)</f>
        <v>4359.2</v>
      </c>
      <c r="F22" s="17">
        <v>0</v>
      </c>
      <c r="G22" s="9">
        <f>IF(F22&gt;D22,F22/0,ROUND(C22*F22,2))</f>
        <v>0</v>
      </c>
      <c r="H22" s="1"/>
      <c r="I22" s="16"/>
      <c r="J22" s="16"/>
      <c r="K22" s="51"/>
      <c r="L22" s="16"/>
      <c r="M22" s="51"/>
      <c r="N22" s="16"/>
      <c r="O22" s="16"/>
      <c r="P22" s="16"/>
      <c r="Q22" s="16"/>
    </row>
    <row r="23" spans="1:17" ht="19.5" customHeight="1" x14ac:dyDescent="0.35">
      <c r="A23" s="10"/>
      <c r="B23" s="10"/>
      <c r="C23" s="10"/>
      <c r="D23" s="11"/>
      <c r="E23" s="12">
        <f>SUM(E13:E22)</f>
        <v>167745.93</v>
      </c>
      <c r="F23" s="13"/>
      <c r="G23" s="14">
        <f>IF(SUM(G13:G22)=5000,0,SUM(G13:G22))</f>
        <v>0</v>
      </c>
      <c r="H23" s="1"/>
      <c r="I23" s="16"/>
      <c r="J23" s="16"/>
      <c r="K23" s="52"/>
      <c r="L23" s="16"/>
      <c r="M23" s="16"/>
      <c r="N23" s="16"/>
      <c r="O23" s="16"/>
      <c r="P23" s="16"/>
      <c r="Q23" s="16"/>
    </row>
    <row r="24" spans="1:17" ht="15" thickBot="1" x14ac:dyDescent="0.4">
      <c r="A24" s="15"/>
      <c r="B24" s="15"/>
      <c r="C24" s="15"/>
      <c r="D24" s="15"/>
      <c r="E24" s="15"/>
      <c r="F24" s="15"/>
      <c r="G24" s="15"/>
      <c r="H24" s="1"/>
      <c r="I24" s="16"/>
      <c r="J24" s="16"/>
      <c r="K24" s="16"/>
      <c r="L24" s="16"/>
      <c r="M24" s="16"/>
      <c r="N24" s="16"/>
      <c r="O24" s="16"/>
      <c r="P24" s="16"/>
      <c r="Q24" s="16"/>
    </row>
    <row r="25" spans="1:17" ht="16" thickBot="1" x14ac:dyDescent="0.4">
      <c r="A25" s="28" t="s">
        <v>10</v>
      </c>
      <c r="B25" s="28"/>
      <c r="C25" s="28"/>
      <c r="D25" s="28"/>
      <c r="E25" s="28"/>
      <c r="F25" s="29">
        <f>IF(G23&lt;=440560.32,G23,"ERROR: Límite superado")</f>
        <v>0</v>
      </c>
      <c r="G25" s="30"/>
      <c r="H25" s="1"/>
      <c r="I25" s="16"/>
      <c r="J25" s="16"/>
      <c r="K25" s="16"/>
      <c r="L25" s="16"/>
      <c r="M25" s="16"/>
      <c r="N25" s="16"/>
      <c r="O25" s="16"/>
      <c r="P25" s="16"/>
      <c r="Q25" s="16"/>
    </row>
    <row r="26" spans="1:17" ht="32.15" customHeight="1" x14ac:dyDescent="0.35">
      <c r="A26" s="27" t="s">
        <v>12</v>
      </c>
      <c r="B26" s="27"/>
      <c r="C26" s="27"/>
      <c r="D26" s="27"/>
      <c r="E26" s="27"/>
      <c r="F26" s="27"/>
      <c r="G26" s="18"/>
      <c r="H26" s="1"/>
      <c r="I26" s="16"/>
      <c r="J26" s="16"/>
      <c r="K26" s="16"/>
      <c r="L26" s="16"/>
      <c r="M26" s="16"/>
      <c r="N26" s="16"/>
      <c r="O26" s="16"/>
      <c r="P26" s="16"/>
      <c r="Q26" s="16"/>
    </row>
    <row r="27" spans="1:17" x14ac:dyDescent="0.35">
      <c r="A27" s="24"/>
      <c r="B27" s="24"/>
      <c r="C27" s="24"/>
      <c r="D27" s="26" t="s">
        <v>32</v>
      </c>
      <c r="E27" s="26"/>
      <c r="F27" s="26"/>
      <c r="G27" s="18"/>
      <c r="H27" s="1"/>
      <c r="I27" s="16"/>
      <c r="J27" s="16"/>
      <c r="K27" s="16"/>
      <c r="L27" s="16"/>
      <c r="M27" s="16"/>
      <c r="N27" s="16"/>
      <c r="O27" s="16"/>
      <c r="P27" s="16"/>
      <c r="Q27" s="16"/>
    </row>
    <row r="28" spans="1:17" x14ac:dyDescent="0.35">
      <c r="A28" s="1"/>
      <c r="B28" s="1"/>
      <c r="C28" s="1"/>
      <c r="D28" s="1"/>
      <c r="E28" s="1"/>
      <c r="F28" s="1"/>
      <c r="G28" s="1"/>
      <c r="H28" s="1"/>
      <c r="I28" s="16"/>
      <c r="J28" s="16"/>
      <c r="K28" s="16"/>
      <c r="L28" s="16"/>
      <c r="M28" s="16"/>
      <c r="N28" s="16"/>
      <c r="O28" s="16"/>
      <c r="P28" s="16"/>
      <c r="Q28" s="16"/>
    </row>
    <row r="29" spans="1:17" x14ac:dyDescent="0.35">
      <c r="A29" s="1"/>
      <c r="B29" s="1"/>
      <c r="C29" s="1"/>
      <c r="D29" s="1"/>
      <c r="E29" s="1"/>
      <c r="F29" s="1"/>
      <c r="G29" s="1"/>
      <c r="H29" s="1"/>
      <c r="I29" s="16"/>
      <c r="J29" s="16"/>
      <c r="K29" s="16"/>
      <c r="L29" s="16"/>
      <c r="M29" s="16"/>
      <c r="N29" s="16"/>
      <c r="O29" s="16"/>
      <c r="P29" s="16"/>
      <c r="Q29" s="16"/>
    </row>
    <row r="30" spans="1:17" x14ac:dyDescent="0.35">
      <c r="A30" s="1"/>
      <c r="B30" s="1"/>
      <c r="C30" s="1"/>
      <c r="D30" s="1"/>
      <c r="E30" s="1"/>
      <c r="F30" s="1"/>
      <c r="G30" s="1"/>
      <c r="H30" s="1"/>
      <c r="I30" s="16"/>
      <c r="J30" s="16"/>
      <c r="K30" s="16"/>
      <c r="L30" s="16"/>
      <c r="M30" s="16"/>
      <c r="N30" s="16"/>
      <c r="O30" s="16"/>
      <c r="P30" s="16"/>
      <c r="Q30" s="16"/>
    </row>
    <row r="31" spans="1:17" x14ac:dyDescent="0.35">
      <c r="A31" s="1"/>
      <c r="B31" s="1"/>
      <c r="C31" s="1"/>
      <c r="D31" s="1"/>
      <c r="E31" s="1"/>
      <c r="F31" s="1"/>
      <c r="G31" s="1"/>
      <c r="H31" s="1"/>
      <c r="I31" s="16"/>
      <c r="J31" s="16"/>
      <c r="K31" s="16"/>
      <c r="L31" s="16"/>
      <c r="M31" s="16"/>
      <c r="N31" s="16"/>
      <c r="O31" s="16"/>
      <c r="P31" s="16"/>
      <c r="Q31" s="16"/>
    </row>
    <row r="32" spans="1:17" x14ac:dyDescent="0.35">
      <c r="A32" s="1"/>
      <c r="B32" s="1"/>
      <c r="C32" s="1"/>
      <c r="D32" s="1"/>
      <c r="E32" s="1"/>
      <c r="F32" s="1"/>
      <c r="G32" s="1"/>
      <c r="H32" s="1"/>
      <c r="I32" s="16"/>
      <c r="J32" s="16"/>
      <c r="K32" s="16"/>
      <c r="L32" s="16"/>
      <c r="M32" s="16"/>
      <c r="N32" s="16"/>
      <c r="O32" s="16"/>
      <c r="P32" s="16"/>
      <c r="Q32" s="16"/>
    </row>
    <row r="33" spans="1:17" x14ac:dyDescent="0.35">
      <c r="A33" s="1"/>
      <c r="B33" s="1"/>
      <c r="C33" s="1"/>
      <c r="D33" s="1"/>
      <c r="E33" s="1"/>
      <c r="F33" s="1"/>
      <c r="G33" s="1"/>
      <c r="H33" s="1"/>
      <c r="I33" s="16"/>
      <c r="J33" s="16"/>
      <c r="K33" s="16"/>
      <c r="L33" s="16"/>
      <c r="M33" s="16"/>
      <c r="N33" s="16"/>
      <c r="O33" s="16"/>
      <c r="P33" s="16"/>
      <c r="Q33" s="16"/>
    </row>
    <row r="34" spans="1:17" x14ac:dyDescent="0.35">
      <c r="A34" s="1"/>
      <c r="B34" s="1"/>
      <c r="C34" s="1"/>
      <c r="D34" s="1"/>
      <c r="E34" s="1"/>
      <c r="F34" s="1"/>
      <c r="G34" s="1"/>
      <c r="H34" s="1"/>
      <c r="I34" s="16"/>
      <c r="J34" s="16"/>
      <c r="K34" s="16"/>
      <c r="L34" s="16"/>
      <c r="M34" s="16"/>
      <c r="N34" s="16"/>
      <c r="O34" s="16"/>
      <c r="P34" s="16"/>
      <c r="Q34" s="16"/>
    </row>
    <row r="35" spans="1:17" x14ac:dyDescent="0.35">
      <c r="A35" s="1"/>
      <c r="B35" s="1"/>
      <c r="C35" s="1"/>
      <c r="D35" s="1"/>
      <c r="E35" s="1"/>
      <c r="F35" s="1"/>
      <c r="G35" s="1"/>
      <c r="H35" s="1"/>
      <c r="I35" s="16"/>
      <c r="J35" s="16"/>
      <c r="K35" s="16"/>
      <c r="L35" s="16"/>
      <c r="M35" s="16"/>
      <c r="N35" s="16"/>
      <c r="O35" s="16"/>
      <c r="P35" s="16"/>
      <c r="Q35" s="16"/>
    </row>
    <row r="36" spans="1:17" x14ac:dyDescent="0.35">
      <c r="A36" s="1"/>
      <c r="B36" s="1"/>
      <c r="C36" s="1"/>
      <c r="D36" s="1"/>
      <c r="E36" s="1"/>
      <c r="F36" s="1"/>
      <c r="G36" s="1"/>
      <c r="H36" s="1"/>
      <c r="I36" s="16" t="s">
        <v>33</v>
      </c>
      <c r="J36" s="16"/>
      <c r="K36" s="16"/>
      <c r="L36" s="16"/>
      <c r="M36" s="16"/>
      <c r="N36" s="16"/>
      <c r="O36" s="16"/>
      <c r="P36" s="16"/>
      <c r="Q36" s="16"/>
    </row>
    <row r="37" spans="1:17" x14ac:dyDescent="0.35">
      <c r="A37" s="1"/>
      <c r="B37" s="1"/>
      <c r="C37" s="1"/>
      <c r="D37" s="1"/>
      <c r="E37" s="1"/>
      <c r="F37" s="1"/>
      <c r="G37" s="1"/>
      <c r="H37" s="1"/>
      <c r="I37" s="16"/>
      <c r="J37" s="16"/>
      <c r="K37" s="16"/>
      <c r="L37" s="16"/>
      <c r="M37" s="16"/>
      <c r="N37" s="16"/>
      <c r="O37" s="16"/>
      <c r="P37" s="16"/>
      <c r="Q37" s="16"/>
    </row>
    <row r="38" spans="1:17" x14ac:dyDescent="0.35">
      <c r="A38" s="1"/>
      <c r="B38" s="1"/>
      <c r="C38" s="1"/>
      <c r="D38" s="1"/>
      <c r="E38" s="1"/>
      <c r="F38" s="1"/>
      <c r="G38" s="1"/>
      <c r="H38" s="1"/>
      <c r="I38" s="16"/>
      <c r="J38" s="16"/>
      <c r="K38" s="16"/>
      <c r="L38" s="16"/>
      <c r="M38" s="16"/>
      <c r="N38" s="16"/>
      <c r="O38" s="16"/>
      <c r="P38" s="16"/>
      <c r="Q38" s="16"/>
    </row>
    <row r="39" spans="1:17" x14ac:dyDescent="0.35">
      <c r="A39" s="1"/>
      <c r="B39" s="1"/>
      <c r="C39" s="1"/>
      <c r="D39" s="1"/>
      <c r="E39" s="1"/>
      <c r="F39" s="1"/>
      <c r="G39" s="1"/>
      <c r="H39" s="1"/>
      <c r="I39" s="16"/>
      <c r="J39" s="16"/>
      <c r="K39" s="16"/>
      <c r="L39" s="16"/>
      <c r="M39" s="16"/>
      <c r="N39" s="16"/>
      <c r="O39" s="16"/>
      <c r="P39" s="16"/>
      <c r="Q39" s="16"/>
    </row>
    <row r="40" spans="1:17" x14ac:dyDescent="0.35">
      <c r="A40" s="1"/>
      <c r="B40" s="1"/>
      <c r="C40" s="1"/>
      <c r="D40" s="1"/>
      <c r="E40" s="1"/>
      <c r="F40" s="1"/>
      <c r="G40" s="1"/>
      <c r="H40" s="1"/>
      <c r="I40" s="16"/>
      <c r="J40" s="16"/>
      <c r="K40" s="16"/>
      <c r="L40" s="16"/>
      <c r="M40" s="16"/>
      <c r="N40" s="16"/>
      <c r="O40" s="16"/>
      <c r="P40" s="16"/>
      <c r="Q40" s="16"/>
    </row>
    <row r="41" spans="1:17" x14ac:dyDescent="0.35">
      <c r="A41" s="1"/>
      <c r="B41" s="1"/>
      <c r="C41" s="1"/>
      <c r="D41" s="1"/>
      <c r="E41" s="1"/>
      <c r="F41" s="1"/>
      <c r="G41" s="1"/>
      <c r="H41" s="1"/>
      <c r="I41" s="16"/>
      <c r="J41" s="16"/>
      <c r="K41" s="16"/>
      <c r="L41" s="16"/>
      <c r="M41" s="16"/>
      <c r="N41" s="16"/>
      <c r="O41" s="16"/>
      <c r="P41" s="16"/>
      <c r="Q41" s="16"/>
    </row>
  </sheetData>
  <sheetProtection algorithmName="SHA-512" hashValue="O/1kkrOykpObv09Pwe12ZQdHcVFfijbKzoL9rpOuA8MS9fpIM2X2wuZAZnlvKQ+7Qx8aGoy1YmZm5/e9vLTKmQ==" saltValue="ncfZ5w2oW42a9BYqJHfDnw==" spinCount="100000" sheet="1" objects="1" scenarios="1"/>
  <mergeCells count="11">
    <mergeCell ref="A1:G1"/>
    <mergeCell ref="A2:G2"/>
    <mergeCell ref="A3:G3"/>
    <mergeCell ref="A5:G5"/>
    <mergeCell ref="A6:G6"/>
    <mergeCell ref="D27:F27"/>
    <mergeCell ref="A26:F26"/>
    <mergeCell ref="A25:E25"/>
    <mergeCell ref="F25:G25"/>
    <mergeCell ref="A8:B9"/>
    <mergeCell ref="C8:G9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PORTATIL</cp:lastModifiedBy>
  <cp:lastPrinted>2024-09-18T06:41:48Z</cp:lastPrinted>
  <dcterms:created xsi:type="dcterms:W3CDTF">2019-12-12T10:58:27Z</dcterms:created>
  <dcterms:modified xsi:type="dcterms:W3CDTF">2025-02-28T07:49:44Z</dcterms:modified>
</cp:coreProperties>
</file>