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ECONÓMICA'!$A$1:$G$25</definedName>
  </definedNames>
  <calcPr calcId="145621"/>
</workbook>
</file>

<file path=xl/calcChain.xml><?xml version="1.0" encoding="utf-8"?>
<calcChain xmlns="http://schemas.openxmlformats.org/spreadsheetml/2006/main">
  <c r="E20" i="1" l="1"/>
  <c r="G20" i="1"/>
  <c r="G15" i="1" l="1"/>
  <c r="G17" i="1"/>
  <c r="G18" i="1"/>
  <c r="G19" i="1"/>
  <c r="E15" i="1"/>
  <c r="E17" i="1"/>
  <c r="E18" i="1"/>
  <c r="E19" i="1"/>
  <c r="E14" i="1" l="1"/>
  <c r="G14" i="1" l="1"/>
  <c r="G21" i="1" s="1"/>
  <c r="F23" i="1" s="1"/>
  <c r="E21" i="1" l="1"/>
</calcChain>
</file>

<file path=xl/sharedStrings.xml><?xml version="1.0" encoding="utf-8"?>
<sst xmlns="http://schemas.openxmlformats.org/spreadsheetml/2006/main" count="28" uniqueCount="28">
  <si>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</si>
  <si>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</si>
  <si>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</si>
  <si>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</si>
  <si>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</si>
  <si>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</si>
  <si>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</si>
  <si>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</si>
  <si>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</si>
  <si>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</si>
  <si>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</si>
  <si>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</si>
  <si>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</si>
  <si>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MEDIOS HUMANOS</t>
  </si>
  <si>
    <t>MEDIOS TÉCNICOS</t>
  </si>
  <si>
    <t>Pareja de oficiales de 1ª horario ordinario</t>
  </si>
  <si>
    <t>Pareja de oficiales de 1ª horario extraordinario</t>
  </si>
  <si>
    <t>Furgoneta 12m3</t>
  </si>
  <si>
    <t>Camión grúa con volquete</t>
  </si>
  <si>
    <t>Transporte a/de obra</t>
  </si>
  <si>
    <t>1.2</t>
  </si>
  <si>
    <t>2.1</t>
  </si>
  <si>
    <t>2.2</t>
  </si>
  <si>
    <t>2.3</t>
  </si>
  <si>
    <t>2.4</t>
  </si>
  <si>
    <t>Expediente E25-0032 "SERVICIO DE AYUDA PARA EL DESPLAZAMIENTO DE ELEMENTOS DE PROTECCION Y TRABAJOS VARIOS EN EL PUERTO DE PALMA"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</si>
  <si>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</si>
  <si>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Carretilla elevadora Diesel 3500kg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</si>
</sst>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9" fillId="2" borderId="14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tabSelected="1" view="pageBreakPreview" zoomScale="85" zoomScaleNormal="100" zoomScaleSheetLayoutView="85" workbookViewId="0">
      <selection activeCell="E21" sqref="E21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41" t="s">
        <v>0</v>
      </c>
      <c r="B1" s="42"/>
      <c r="C1" s="42"/>
      <c r="D1" s="42"/>
      <c r="E1" s="42"/>
      <c r="F1" s="42"/>
      <c r="G1" s="43"/>
    </row>
    <row r="2" spans="1:13" ht="18.75" customHeight="1" x14ac:dyDescent="0.3">
      <c r="A2" s="44"/>
      <c r="B2" s="45"/>
      <c r="C2" s="45"/>
      <c r="D2" s="45"/>
      <c r="E2" s="45"/>
      <c r="F2" s="45"/>
      <c r="G2" s="46"/>
    </row>
    <row r="3" spans="1:13" ht="41.4" customHeight="1" thickBot="1" x14ac:dyDescent="0.35">
      <c r="A3" s="47" t="s">
        <v>25</v>
      </c>
      <c r="B3" s="48"/>
      <c r="C3" s="48"/>
      <c r="D3" s="48"/>
      <c r="E3" s="48"/>
      <c r="F3" s="48"/>
      <c r="G3" s="49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50" t="s">
        <v>11</v>
      </c>
      <c r="B5" s="50"/>
      <c r="C5" s="50"/>
      <c r="D5" s="50"/>
      <c r="E5" s="50"/>
      <c r="F5" s="50"/>
      <c r="G5" s="50"/>
    </row>
    <row r="6" spans="1:13" x14ac:dyDescent="0.3">
      <c r="A6" s="51" t="s">
        <v>1</v>
      </c>
      <c r="B6" s="51"/>
      <c r="C6" s="51"/>
      <c r="D6" s="51"/>
      <c r="E6" s="51"/>
      <c r="F6" s="51"/>
      <c r="G6" s="51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4" t="s">
        <v>2</v>
      </c>
      <c r="B8" s="34"/>
      <c r="C8" s="35"/>
      <c r="D8" s="36"/>
      <c r="E8" s="36"/>
      <c r="F8" s="36"/>
      <c r="G8" s="37"/>
    </row>
    <row r="9" spans="1:13" ht="15.75" customHeight="1" thickBot="1" x14ac:dyDescent="0.35">
      <c r="A9" s="34"/>
      <c r="B9" s="34"/>
      <c r="C9" s="38"/>
      <c r="D9" s="39"/>
      <c r="E9" s="39"/>
      <c r="F9" s="39"/>
      <c r="G9" s="40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/>
      <c r="B13" s="7" t="s">
        <v>13</v>
      </c>
      <c r="C13" s="8"/>
      <c r="D13" s="24"/>
      <c r="E13" s="8"/>
      <c r="F13" s="8"/>
      <c r="G13" s="9"/>
      <c r="K13" s="21"/>
      <c r="M13" s="21"/>
    </row>
    <row r="14" spans="1:13" x14ac:dyDescent="0.3">
      <c r="A14" s="5" t="s">
        <v>12</v>
      </c>
      <c r="B14" s="10" t="s">
        <v>15</v>
      </c>
      <c r="C14" s="11">
        <v>120</v>
      </c>
      <c r="D14" s="12">
        <v>762.66</v>
      </c>
      <c r="E14" s="12">
        <f t="shared" ref="E14:E15" si="0">ROUND(C14*D14,2)</f>
        <v>91519.2</v>
      </c>
      <c r="F14" s="23"/>
      <c r="G14" s="13">
        <f t="shared" ref="G14:G20" si="1">IF(F14&gt;D14,F14/0,ROUND(C14*F14,2))</f>
        <v>0</v>
      </c>
      <c r="K14" s="21"/>
      <c r="M14" s="21"/>
    </row>
    <row r="15" spans="1:13" x14ac:dyDescent="0.3">
      <c r="A15" s="5" t="s">
        <v>20</v>
      </c>
      <c r="B15" s="10" t="s">
        <v>16</v>
      </c>
      <c r="C15" s="11">
        <v>60</v>
      </c>
      <c r="D15" s="12">
        <v>1079.5999999999999</v>
      </c>
      <c r="E15" s="12">
        <f t="shared" si="0"/>
        <v>64776</v>
      </c>
      <c r="F15" s="23"/>
      <c r="G15" s="13">
        <f t="shared" si="1"/>
        <v>0</v>
      </c>
      <c r="K15" s="21"/>
      <c r="M15" s="21"/>
    </row>
    <row r="16" spans="1:13" x14ac:dyDescent="0.3">
      <c r="A16" s="6"/>
      <c r="B16" s="7" t="s">
        <v>14</v>
      </c>
      <c r="C16" s="8"/>
      <c r="D16" s="24"/>
      <c r="E16" s="8"/>
      <c r="F16" s="9"/>
      <c r="G16" s="8"/>
      <c r="K16" s="21"/>
      <c r="M16" s="21"/>
    </row>
    <row r="17" spans="1:13" x14ac:dyDescent="0.3">
      <c r="A17" s="29" t="s">
        <v>21</v>
      </c>
      <c r="B17" s="10" t="s">
        <v>17</v>
      </c>
      <c r="C17" s="10">
        <v>60</v>
      </c>
      <c r="D17" s="10">
        <v>247.62</v>
      </c>
      <c r="E17" s="12">
        <f t="shared" ref="E17:E19" si="2">ROUND(C17*D17,2)</f>
        <v>14857.2</v>
      </c>
      <c r="F17" s="23"/>
      <c r="G17" s="13">
        <f t="shared" si="1"/>
        <v>0</v>
      </c>
      <c r="K17" s="21"/>
      <c r="M17" s="21"/>
    </row>
    <row r="18" spans="1:13" x14ac:dyDescent="0.3">
      <c r="A18" s="29" t="s">
        <v>22</v>
      </c>
      <c r="B18" s="10" t="s">
        <v>18</v>
      </c>
      <c r="C18" s="10">
        <v>60</v>
      </c>
      <c r="D18" s="10">
        <v>433.32</v>
      </c>
      <c r="E18" s="12">
        <f t="shared" si="2"/>
        <v>25999.200000000001</v>
      </c>
      <c r="F18" s="23"/>
      <c r="G18" s="13">
        <f t="shared" si="1"/>
        <v>0</v>
      </c>
      <c r="K18" s="21"/>
      <c r="M18" s="21"/>
    </row>
    <row r="19" spans="1:13" x14ac:dyDescent="0.3">
      <c r="A19" s="29" t="s">
        <v>23</v>
      </c>
      <c r="B19" s="10" t="s">
        <v>27</v>
      </c>
      <c r="C19" s="10">
        <v>60</v>
      </c>
      <c r="D19" s="10">
        <v>402.37</v>
      </c>
      <c r="E19" s="12">
        <f t="shared" si="2"/>
        <v>24142.2</v>
      </c>
      <c r="F19" s="23"/>
      <c r="G19" s="13">
        <f t="shared" si="1"/>
        <v>0</v>
      </c>
      <c r="K19" s="21"/>
      <c r="M19" s="21"/>
    </row>
    <row r="20" spans="1:13" ht="15" thickBot="1" x14ac:dyDescent="0.35">
      <c r="A20" s="5" t="s">
        <v>24</v>
      </c>
      <c r="B20" s="10" t="s">
        <v>19</v>
      </c>
      <c r="C20" s="11">
        <v>180</v>
      </c>
      <c r="D20" s="12">
        <v>241.43</v>
      </c>
      <c r="E20" s="12">
        <f>ROUND(C20*D20,2)</f>
        <v>43457.4</v>
      </c>
      <c r="F20" s="23"/>
      <c r="G20" s="13">
        <f t="shared" si="1"/>
        <v>0</v>
      </c>
      <c r="K20" s="21"/>
      <c r="M20" s="21"/>
    </row>
    <row r="21" spans="1:13" ht="19.5" customHeight="1" x14ac:dyDescent="0.3">
      <c r="A21" s="14"/>
      <c r="B21" s="14"/>
      <c r="C21" s="14"/>
      <c r="D21" s="15"/>
      <c r="E21" s="16">
        <f>SUM(E14:E20)</f>
        <v>264751.20000000007</v>
      </c>
      <c r="F21" s="17"/>
      <c r="G21" s="18">
        <f>IF(SUM(G14:G20)=4000,0,SUM(G14:G20))</f>
        <v>0</v>
      </c>
      <c r="K21" s="22"/>
    </row>
    <row r="22" spans="1:13" ht="15" thickBot="1" x14ac:dyDescent="0.35">
      <c r="A22" s="19"/>
      <c r="B22" s="19"/>
      <c r="C22" s="19"/>
      <c r="D22" s="19"/>
      <c r="E22" s="19"/>
      <c r="F22" s="19"/>
      <c r="G22" s="19"/>
    </row>
    <row r="23" spans="1:13" ht="16.2" thickBot="1" x14ac:dyDescent="0.35">
      <c r="A23" s="31" t="s">
        <v>10</v>
      </c>
      <c r="B23" s="31"/>
      <c r="C23" s="31"/>
      <c r="D23" s="31"/>
      <c r="E23" s="31"/>
      <c r="F23" s="32">
        <f>IF(G21&lt;=59714.5,G21,"ERROR: Límite superado")</f>
        <v>0</v>
      </c>
      <c r="G23" s="33"/>
    </row>
    <row r="24" spans="1:13" ht="31.95" customHeight="1" x14ac:dyDescent="0.3">
      <c r="A24" s="30" t="s">
        <v>26</v>
      </c>
      <c r="B24" s="30"/>
      <c r="C24" s="30"/>
      <c r="D24" s="30"/>
      <c r="E24" s="30"/>
      <c r="F24" s="30"/>
      <c r="G24" s="27"/>
    </row>
    <row r="25" spans="1:13" ht="70.5" customHeight="1" x14ac:dyDescent="0.3">
      <c r="A25" s="28"/>
      <c r="B25" s="28"/>
      <c r="C25" s="28"/>
      <c r="D25" s="28"/>
      <c r="E25" s="28"/>
      <c r="F25" s="28"/>
      <c r="G25" s="27"/>
    </row>
  </sheetData>
  <sheetProtection password="9A93" sheet="1" objects="1" scenarios="1"/>
  <mergeCells count="10">
    <mergeCell ref="A1:G1"/>
    <mergeCell ref="A2:G2"/>
    <mergeCell ref="A3:G3"/>
    <mergeCell ref="A5:G5"/>
    <mergeCell ref="A6:G6"/>
    <mergeCell ref="A24:F24"/>
    <mergeCell ref="A23:E23"/>
    <mergeCell ref="F23:G23"/>
    <mergeCell ref="A8:B9"/>
    <mergeCell ref="C8:G9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Mª Araceli Gutierrez Bernal</cp:lastModifiedBy>
  <cp:lastPrinted>2024-09-18T06:41:48Z</cp:lastPrinted>
  <dcterms:created xsi:type="dcterms:W3CDTF">2019-12-12T10:58:27Z</dcterms:created>
  <dcterms:modified xsi:type="dcterms:W3CDTF">2025-03-07T10:29:29Z</dcterms:modified>
</cp:coreProperties>
</file>