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roig\Desktop\E25-0033 Sombras Eivissa\"/>
    </mc:Choice>
  </mc:AlternateContent>
  <bookViews>
    <workbookView xWindow="120" yWindow="165" windowWidth="19425" windowHeight="11025"/>
  </bookViews>
  <sheets>
    <sheet name="PROPOSICIÓN ECONÓMICA" sheetId="1" r:id="rId1"/>
  </sheets>
  <definedNames>
    <definedName name="_xlnm.Print_Area" localSheetId="0">'PROPOSICIÓN ECONÓMICA'!$A$1:$G$53</definedName>
  </definedNames>
  <calcPr calcId="162913"/>
</workbook>
</file>

<file path=xl/calcChain.xml><?xml version="1.0" encoding="utf-8"?>
<calcChain xmlns="http://schemas.openxmlformats.org/spreadsheetml/2006/main">
  <c r="G15" i="1" l="1"/>
  <c r="E15" i="1"/>
  <c r="E45" i="1" l="1"/>
  <c r="E47" i="1"/>
  <c r="E48" i="1"/>
  <c r="G47" i="1"/>
  <c r="G45" i="1"/>
  <c r="G44" i="1"/>
  <c r="G43" i="1"/>
  <c r="G42" i="1"/>
  <c r="E44" i="1"/>
  <c r="E43" i="1"/>
  <c r="E42" i="1"/>
  <c r="G40" i="1"/>
  <c r="G39" i="1"/>
  <c r="G38" i="1"/>
  <c r="G37" i="1"/>
  <c r="E38" i="1"/>
  <c r="E39" i="1"/>
  <c r="E40" i="1"/>
  <c r="E37" i="1"/>
  <c r="G35" i="1"/>
  <c r="G34" i="1"/>
  <c r="G33" i="1"/>
  <c r="G32" i="1"/>
  <c r="E33" i="1"/>
  <c r="E34" i="1"/>
  <c r="E35" i="1"/>
  <c r="E32" i="1"/>
  <c r="G28" i="1"/>
  <c r="G29" i="1"/>
  <c r="G30" i="1"/>
  <c r="E28" i="1"/>
  <c r="E29" i="1"/>
  <c r="E30" i="1"/>
  <c r="E25" i="1"/>
  <c r="G23" i="1"/>
  <c r="G24" i="1"/>
  <c r="G25" i="1"/>
  <c r="E24" i="1"/>
  <c r="G18" i="1"/>
  <c r="G19" i="1"/>
  <c r="G20" i="1"/>
  <c r="E18" i="1"/>
  <c r="E19" i="1"/>
  <c r="E20" i="1"/>
  <c r="G48" i="1" l="1"/>
  <c r="G49" i="1" s="1"/>
  <c r="G27" i="1"/>
  <c r="E27" i="1"/>
  <c r="E23" i="1"/>
  <c r="G22" i="1"/>
  <c r="E22" i="1"/>
  <c r="G17" i="1"/>
  <c r="E17" i="1"/>
  <c r="E49" i="1" s="1"/>
  <c r="F51" i="1" l="1"/>
</calcChain>
</file>

<file path=xl/sharedStrings.xml><?xml version="1.0" encoding="utf-8"?>
<sst xmlns="http://schemas.openxmlformats.org/spreadsheetml/2006/main" count="51" uniqueCount="51">
  <si>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</si>
  <si>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</si>
  <si>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</si>
  <si>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</si>
  <si>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</si>
  <si>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</si>
  <si>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</si>
  <si>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</si>
  <si>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</si>
  <si>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</si>
  <si>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</si>
  <si>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</si>
  <si>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MEMORIA DE CÁLCULO</t>
  </si>
  <si>
    <t>SUMINISTRO Y ALQUILER DE CARPAS</t>
  </si>
  <si>
    <t>ZONA A: ESTRUCTURA SOMBRA 25x100m (2500m2)</t>
  </si>
  <si>
    <t>Suministro de alquiler de estructura de sombra zona A</t>
  </si>
  <si>
    <t>Montaje de estructura zona A</t>
  </si>
  <si>
    <t>Mantenimiento de estructura zona A</t>
  </si>
  <si>
    <t>Desmontaje de estructura zona A</t>
  </si>
  <si>
    <t>ZONA B: ESTRUCTURA SOMBRA 25x35m (875m2)</t>
  </si>
  <si>
    <t>Suministro de alquiler estructura de sombra zona B</t>
  </si>
  <si>
    <t>Montaje de estructura zona B</t>
  </si>
  <si>
    <t>Mantenimiento de estructura zona B</t>
  </si>
  <si>
    <t>Desmontaje de estructura zona B</t>
  </si>
  <si>
    <t>ZONA C: ESTRUCTURA SOMBRA 25x30m (750m2)</t>
  </si>
  <si>
    <t>Suministro de alquiler estructura de sombra zona C</t>
  </si>
  <si>
    <t>Montaje de estructura zona C</t>
  </si>
  <si>
    <t>Mantenimiento de estructura zona C</t>
  </si>
  <si>
    <t>Desmontaje de estructura zona C</t>
  </si>
  <si>
    <t>ZONA D: ESTRUCTURA SOMBRA 10x10m (100m2)</t>
  </si>
  <si>
    <t>Suministro de alquiler estructura de sombra zona D</t>
  </si>
  <si>
    <t>Montaje de estructura zona D</t>
  </si>
  <si>
    <t>Mantenimiento de estructura zona D</t>
  </si>
  <si>
    <t>Desmontaje de estructura zona D</t>
  </si>
  <si>
    <t>ZONA E: ESTRUCTURA SOMBRA 25x15m (375m2)</t>
  </si>
  <si>
    <t>Suministro de alquiler estructura de sombra zona E</t>
  </si>
  <si>
    <t>Montaje de estructura zona E</t>
  </si>
  <si>
    <t>Mantenimiento de estructura zona E</t>
  </si>
  <si>
    <t>Desmontaje de estructura zona E</t>
  </si>
  <si>
    <t>ZONA F: ESTRUCTURA SOMBRA 10X10m (100m2)</t>
  </si>
  <si>
    <t>Suministro de alquiler de estructura de sombra zona F</t>
  </si>
  <si>
    <t>Montaje de estructura zona F</t>
  </si>
  <si>
    <t>Mantenimiento de estructura zona F</t>
  </si>
  <si>
    <t>Desmontaje de estructura zona F</t>
  </si>
  <si>
    <t>SISTEMA DE ILUMINACIÓN</t>
  </si>
  <si>
    <t>Estudio lumínico de Iluminación</t>
  </si>
  <si>
    <t>Expediente E25-0033</t>
  </si>
  <si>
    <t>SUMINISTRO EN ALQUILER, MONTAJE, DESMONTAJE Y MANTENIMIENTO DE ESTRUCTURAS DE SOMBRA EN ZONAS DE PRE-EMBARQUE EN EL PUERTO DE EIVISSA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</si>
  <si>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54740,00 € de mantenimiento correctivo que se mantienen inalterables)</t>
    </r>
  </si>
  <si>
    <t>Redacción memoria de cálculo</t>
  </si>
  <si>
    <t>Sistema de Iluminación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</si>
</sst>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14" xfId="0" applyFont="1" applyFill="1" applyBorder="1" applyAlignment="1" applyProtection="1">
      <alignment vertical="center" wrapText="1"/>
    </xf>
    <xf numFmtId="2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  <protection locked="0"/>
    </xf>
    <xf numFmtId="164" fontId="10" fillId="7" borderId="15" xfId="0" applyNumberFormat="1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tabSelected="1" view="pageBreakPreview" topLeftCell="A19" zoomScaleNormal="100" zoomScaleSheetLayoutView="100" workbookViewId="0">
      <selection activeCell="A5" sqref="A5:G5"/>
    </sheetView>
  </sheetViews>
  <sheetFormatPr baseColWidth="10" defaultColWidth="11.42578125" defaultRowHeight="15" x14ac:dyDescent="0.25"/>
  <cols>
    <col min="1" max="1" width="5.85546875" style="1" customWidth="1"/>
    <col min="2" max="2" width="77.42578125" style="1" bestFit="1" customWidth="1"/>
    <col min="3" max="6" width="14.5703125" style="1" customWidth="1"/>
    <col min="7" max="7" width="16.140625" style="1" customWidth="1"/>
    <col min="8" max="8" width="11.42578125" style="1"/>
    <col min="9" max="23" width="11.42578125" style="20"/>
    <col min="24" max="16384" width="11.42578125" style="1"/>
  </cols>
  <sheetData>
    <row r="1" spans="1:13" ht="15" customHeight="1" x14ac:dyDescent="0.25">
      <c r="A1" s="35" t="s">
        <v>0</v>
      </c>
      <c r="B1" s="36"/>
      <c r="C1" s="36"/>
      <c r="D1" s="36"/>
      <c r="E1" s="36"/>
      <c r="F1" s="36"/>
      <c r="G1" s="37"/>
    </row>
    <row r="2" spans="1:13" ht="18.75" customHeight="1" x14ac:dyDescent="0.25">
      <c r="A2" s="38" t="s">
        <v>47</v>
      </c>
      <c r="B2" s="39"/>
      <c r="C2" s="39"/>
      <c r="D2" s="39"/>
      <c r="E2" s="39"/>
      <c r="F2" s="39"/>
      <c r="G2" s="40"/>
    </row>
    <row r="3" spans="1:13" ht="15.75" customHeight="1" thickBot="1" x14ac:dyDescent="0.3">
      <c r="A3" s="41" t="s">
        <v>46</v>
      </c>
      <c r="B3" s="42"/>
      <c r="C3" s="42"/>
      <c r="D3" s="42"/>
      <c r="E3" s="42"/>
      <c r="F3" s="42"/>
      <c r="G3" s="43"/>
    </row>
    <row r="4" spans="1:13" x14ac:dyDescent="0.25">
      <c r="A4" s="2"/>
      <c r="B4" s="2"/>
      <c r="C4" s="2"/>
      <c r="D4" s="2"/>
      <c r="E4" s="2"/>
      <c r="F4" s="2"/>
      <c r="G4" s="2"/>
    </row>
    <row r="5" spans="1:13" ht="15.75" customHeight="1" x14ac:dyDescent="0.25">
      <c r="A5" s="44" t="s">
        <v>11</v>
      </c>
      <c r="B5" s="44"/>
      <c r="C5" s="44"/>
      <c r="D5" s="44"/>
      <c r="E5" s="44"/>
      <c r="F5" s="44"/>
      <c r="G5" s="44"/>
    </row>
    <row r="6" spans="1:13" x14ac:dyDescent="0.25">
      <c r="A6" s="45" t="s">
        <v>1</v>
      </c>
      <c r="B6" s="45"/>
      <c r="C6" s="45"/>
      <c r="D6" s="45"/>
      <c r="E6" s="45"/>
      <c r="F6" s="45"/>
      <c r="G6" s="45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25">
      <c r="A8" s="50" t="s">
        <v>2</v>
      </c>
      <c r="B8" s="50"/>
      <c r="C8" s="51"/>
      <c r="D8" s="52"/>
      <c r="E8" s="52"/>
      <c r="F8" s="52"/>
      <c r="G8" s="53"/>
    </row>
    <row r="9" spans="1:13" ht="15.75" customHeight="1" thickBot="1" x14ac:dyDescent="0.3">
      <c r="A9" s="50"/>
      <c r="B9" s="50"/>
      <c r="C9" s="54"/>
      <c r="D9" s="55"/>
      <c r="E9" s="55"/>
      <c r="F9" s="55"/>
      <c r="G9" s="56"/>
    </row>
    <row r="10" spans="1:13" ht="15.75" customHeight="1" x14ac:dyDescent="0.25">
      <c r="A10" s="25"/>
      <c r="B10" s="25"/>
      <c r="C10" s="26"/>
      <c r="D10" s="26"/>
      <c r="E10" s="26"/>
      <c r="F10" s="26"/>
      <c r="G10" s="26"/>
    </row>
    <row r="11" spans="1:13" ht="15.75" thickBot="1" x14ac:dyDescent="0.3">
      <c r="A11" s="2"/>
      <c r="B11" s="2"/>
      <c r="C11" s="2"/>
      <c r="D11" s="2"/>
      <c r="E11" s="2"/>
      <c r="F11" s="2"/>
      <c r="G11" s="2"/>
    </row>
    <row r="12" spans="1:13" ht="30.75" thickBot="1" x14ac:dyDescent="0.3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25">
      <c r="A13" s="6"/>
      <c r="B13" s="7" t="s">
        <v>13</v>
      </c>
      <c r="C13" s="8"/>
      <c r="D13" s="24"/>
      <c r="E13" s="8"/>
      <c r="F13" s="8"/>
      <c r="G13" s="9"/>
      <c r="K13" s="21"/>
      <c r="M13" s="21"/>
    </row>
    <row r="14" spans="1:13" ht="16.5" x14ac:dyDescent="0.25">
      <c r="A14" s="29"/>
      <c r="B14" s="30" t="s">
        <v>12</v>
      </c>
      <c r="C14" s="31"/>
      <c r="D14" s="32"/>
      <c r="E14" s="32"/>
      <c r="F14" s="33"/>
      <c r="G14" s="34"/>
      <c r="K14" s="21"/>
      <c r="M14" s="21"/>
    </row>
    <row r="15" spans="1:13" ht="16.5" x14ac:dyDescent="0.25">
      <c r="A15" s="5"/>
      <c r="B15" s="10" t="s">
        <v>49</v>
      </c>
      <c r="C15" s="11">
        <v>1</v>
      </c>
      <c r="D15" s="12">
        <v>7140</v>
      </c>
      <c r="E15" s="12">
        <f>ROUND(C15*D15,2)</f>
        <v>7140</v>
      </c>
      <c r="F15" s="23">
        <v>0</v>
      </c>
      <c r="G15" s="13">
        <f t="shared" ref="G15" si="0">IF(F15&gt;D15,F15/0,ROUND(C15*F15,2))</f>
        <v>0</v>
      </c>
      <c r="K15" s="21"/>
      <c r="M15" s="21"/>
    </row>
    <row r="16" spans="1:13" ht="16.5" x14ac:dyDescent="0.25">
      <c r="A16" s="29"/>
      <c r="B16" s="30" t="s">
        <v>14</v>
      </c>
      <c r="C16" s="31"/>
      <c r="D16" s="32"/>
      <c r="E16" s="32"/>
      <c r="F16" s="33"/>
      <c r="G16" s="34"/>
      <c r="K16" s="21"/>
      <c r="M16" s="21"/>
    </row>
    <row r="17" spans="1:13" ht="16.5" x14ac:dyDescent="0.25">
      <c r="A17" s="5"/>
      <c r="B17" s="10" t="s">
        <v>15</v>
      </c>
      <c r="C17" s="11">
        <v>12</v>
      </c>
      <c r="D17" s="12">
        <v>3748.5</v>
      </c>
      <c r="E17" s="12">
        <f t="shared" ref="E17:E44" si="1">ROUND(C17*D17,2)</f>
        <v>44982</v>
      </c>
      <c r="F17" s="23">
        <v>0</v>
      </c>
      <c r="G17" s="13">
        <f t="shared" ref="G17:G48" si="2">IF(F17&gt;D17,F17/0,ROUND(C17*F17,2))</f>
        <v>0</v>
      </c>
      <c r="K17" s="21"/>
      <c r="M17" s="21"/>
    </row>
    <row r="18" spans="1:13" ht="16.5" x14ac:dyDescent="0.25">
      <c r="A18" s="5"/>
      <c r="B18" s="10" t="s">
        <v>16</v>
      </c>
      <c r="C18" s="11">
        <v>1</v>
      </c>
      <c r="D18" s="12">
        <v>41835.54</v>
      </c>
      <c r="E18" s="12">
        <f t="shared" si="1"/>
        <v>41835.54</v>
      </c>
      <c r="F18" s="23">
        <v>0</v>
      </c>
      <c r="G18" s="13">
        <f t="shared" si="2"/>
        <v>0</v>
      </c>
      <c r="K18" s="21"/>
      <c r="M18" s="21"/>
    </row>
    <row r="19" spans="1:13" ht="16.5" x14ac:dyDescent="0.25">
      <c r="A19" s="5"/>
      <c r="B19" s="10" t="s">
        <v>17</v>
      </c>
      <c r="C19" s="11">
        <v>12</v>
      </c>
      <c r="D19" s="12">
        <v>1457.5</v>
      </c>
      <c r="E19" s="12">
        <f t="shared" si="1"/>
        <v>17490</v>
      </c>
      <c r="F19" s="23">
        <v>0</v>
      </c>
      <c r="G19" s="13">
        <f t="shared" si="2"/>
        <v>0</v>
      </c>
      <c r="K19" s="21"/>
      <c r="M19" s="21"/>
    </row>
    <row r="20" spans="1:13" ht="16.5" x14ac:dyDescent="0.25">
      <c r="A20" s="5"/>
      <c r="B20" s="10" t="s">
        <v>18</v>
      </c>
      <c r="C20" s="11">
        <v>1</v>
      </c>
      <c r="D20" s="12">
        <v>23174.81</v>
      </c>
      <c r="E20" s="12">
        <f t="shared" si="1"/>
        <v>23174.81</v>
      </c>
      <c r="F20" s="23">
        <v>0</v>
      </c>
      <c r="G20" s="13">
        <f t="shared" si="2"/>
        <v>0</v>
      </c>
      <c r="K20" s="21"/>
      <c r="M20" s="21"/>
    </row>
    <row r="21" spans="1:13" ht="16.5" x14ac:dyDescent="0.25">
      <c r="A21" s="29"/>
      <c r="B21" s="30" t="s">
        <v>19</v>
      </c>
      <c r="C21" s="31"/>
      <c r="D21" s="32"/>
      <c r="E21" s="32"/>
      <c r="F21" s="33"/>
      <c r="G21" s="34"/>
      <c r="K21" s="21"/>
      <c r="M21" s="21"/>
    </row>
    <row r="22" spans="1:13" ht="16.5" x14ac:dyDescent="0.25">
      <c r="A22" s="5"/>
      <c r="B22" s="10" t="s">
        <v>20</v>
      </c>
      <c r="C22" s="11">
        <v>12</v>
      </c>
      <c r="D22" s="12">
        <v>2558.5</v>
      </c>
      <c r="E22" s="12">
        <f t="shared" si="1"/>
        <v>30702</v>
      </c>
      <c r="F22" s="23">
        <v>0</v>
      </c>
      <c r="G22" s="13">
        <f t="shared" si="2"/>
        <v>0</v>
      </c>
      <c r="K22" s="21"/>
      <c r="M22" s="21"/>
    </row>
    <row r="23" spans="1:13" ht="16.5" x14ac:dyDescent="0.25">
      <c r="A23" s="5"/>
      <c r="B23" s="10" t="s">
        <v>21</v>
      </c>
      <c r="C23" s="11">
        <v>1</v>
      </c>
      <c r="D23" s="12">
        <v>21568.39</v>
      </c>
      <c r="E23" s="12">
        <f t="shared" si="1"/>
        <v>21568.39</v>
      </c>
      <c r="F23" s="23">
        <v>0</v>
      </c>
      <c r="G23" s="13">
        <f t="shared" si="2"/>
        <v>0</v>
      </c>
      <c r="K23" s="21"/>
      <c r="M23" s="21"/>
    </row>
    <row r="24" spans="1:13" ht="16.5" x14ac:dyDescent="0.25">
      <c r="A24" s="5"/>
      <c r="B24" s="10" t="s">
        <v>22</v>
      </c>
      <c r="C24" s="11">
        <v>12</v>
      </c>
      <c r="D24" s="12">
        <v>883.33</v>
      </c>
      <c r="E24" s="12">
        <f t="shared" si="1"/>
        <v>10599.96</v>
      </c>
      <c r="F24" s="23">
        <v>0</v>
      </c>
      <c r="G24" s="13">
        <f t="shared" si="2"/>
        <v>0</v>
      </c>
      <c r="K24" s="21"/>
      <c r="M24" s="21"/>
    </row>
    <row r="25" spans="1:13" ht="16.5" x14ac:dyDescent="0.25">
      <c r="A25" s="5"/>
      <c r="B25" s="10" t="s">
        <v>23</v>
      </c>
      <c r="C25" s="11">
        <v>1</v>
      </c>
      <c r="D25" s="12">
        <v>13981.3</v>
      </c>
      <c r="E25" s="12">
        <f t="shared" si="1"/>
        <v>13981.3</v>
      </c>
      <c r="F25" s="23">
        <v>0</v>
      </c>
      <c r="G25" s="13">
        <f t="shared" si="2"/>
        <v>0</v>
      </c>
      <c r="K25" s="21"/>
      <c r="M25" s="21"/>
    </row>
    <row r="26" spans="1:13" ht="16.5" x14ac:dyDescent="0.25">
      <c r="A26" s="29"/>
      <c r="B26" s="30" t="s">
        <v>24</v>
      </c>
      <c r="C26" s="31"/>
      <c r="D26" s="32"/>
      <c r="E26" s="32"/>
      <c r="F26" s="33"/>
      <c r="G26" s="34"/>
      <c r="K26" s="21"/>
      <c r="M26" s="21"/>
    </row>
    <row r="27" spans="1:13" ht="16.5" x14ac:dyDescent="0.25">
      <c r="A27" s="5"/>
      <c r="B27" s="10" t="s">
        <v>25</v>
      </c>
      <c r="C27" s="11">
        <v>12</v>
      </c>
      <c r="D27" s="12">
        <v>2380</v>
      </c>
      <c r="E27" s="12">
        <f t="shared" si="1"/>
        <v>28560</v>
      </c>
      <c r="F27" s="23">
        <v>0</v>
      </c>
      <c r="G27" s="13">
        <f t="shared" si="2"/>
        <v>0</v>
      </c>
      <c r="K27" s="21"/>
      <c r="M27" s="21"/>
    </row>
    <row r="28" spans="1:13" ht="16.5" x14ac:dyDescent="0.25">
      <c r="A28" s="5"/>
      <c r="B28" s="10" t="s">
        <v>26</v>
      </c>
      <c r="C28" s="11">
        <v>1</v>
      </c>
      <c r="D28" s="12">
        <v>19983.86</v>
      </c>
      <c r="E28" s="12">
        <f t="shared" si="1"/>
        <v>19983.86</v>
      </c>
      <c r="F28" s="23">
        <v>0</v>
      </c>
      <c r="G28" s="13">
        <f t="shared" si="2"/>
        <v>0</v>
      </c>
      <c r="K28" s="21"/>
      <c r="M28" s="21"/>
    </row>
    <row r="29" spans="1:13" ht="16.5" x14ac:dyDescent="0.25">
      <c r="A29" s="5"/>
      <c r="B29" s="10" t="s">
        <v>27</v>
      </c>
      <c r="C29" s="11">
        <v>12</v>
      </c>
      <c r="D29" s="12">
        <v>883.33</v>
      </c>
      <c r="E29" s="12">
        <f t="shared" si="1"/>
        <v>10599.96</v>
      </c>
      <c r="F29" s="23">
        <v>0</v>
      </c>
      <c r="G29" s="13">
        <f t="shared" si="2"/>
        <v>0</v>
      </c>
      <c r="K29" s="21"/>
      <c r="M29" s="21"/>
    </row>
    <row r="30" spans="1:13" ht="16.5" x14ac:dyDescent="0.25">
      <c r="A30" s="5"/>
      <c r="B30" s="10" t="s">
        <v>28</v>
      </c>
      <c r="C30" s="11">
        <v>1</v>
      </c>
      <c r="D30" s="12">
        <v>12630.9</v>
      </c>
      <c r="E30" s="12">
        <f t="shared" si="1"/>
        <v>12630.9</v>
      </c>
      <c r="F30" s="23">
        <v>0</v>
      </c>
      <c r="G30" s="13">
        <f t="shared" si="2"/>
        <v>0</v>
      </c>
      <c r="K30" s="21"/>
      <c r="M30" s="21"/>
    </row>
    <row r="31" spans="1:13" ht="16.5" x14ac:dyDescent="0.25">
      <c r="A31" s="29"/>
      <c r="B31" s="30" t="s">
        <v>29</v>
      </c>
      <c r="C31" s="31"/>
      <c r="D31" s="32"/>
      <c r="E31" s="32"/>
      <c r="F31" s="33"/>
      <c r="G31" s="34"/>
      <c r="K31" s="21"/>
      <c r="M31" s="21"/>
    </row>
    <row r="32" spans="1:13" ht="16.5" x14ac:dyDescent="0.25">
      <c r="A32" s="5"/>
      <c r="B32" s="10" t="s">
        <v>30</v>
      </c>
      <c r="C32" s="11">
        <v>12</v>
      </c>
      <c r="D32" s="12">
        <v>1190</v>
      </c>
      <c r="E32" s="12">
        <f t="shared" si="1"/>
        <v>14280</v>
      </c>
      <c r="F32" s="23">
        <v>0</v>
      </c>
      <c r="G32" s="13">
        <f t="shared" si="2"/>
        <v>0</v>
      </c>
      <c r="K32" s="21"/>
      <c r="M32" s="21"/>
    </row>
    <row r="33" spans="1:13" ht="16.5" x14ac:dyDescent="0.25">
      <c r="A33" s="5"/>
      <c r="B33" s="10" t="s">
        <v>31</v>
      </c>
      <c r="C33" s="11">
        <v>1</v>
      </c>
      <c r="D33" s="12">
        <v>4652.1000000000004</v>
      </c>
      <c r="E33" s="12">
        <f t="shared" si="1"/>
        <v>4652.1000000000004</v>
      </c>
      <c r="F33" s="23">
        <v>0</v>
      </c>
      <c r="G33" s="13">
        <f t="shared" si="2"/>
        <v>0</v>
      </c>
      <c r="K33" s="21"/>
      <c r="M33" s="21"/>
    </row>
    <row r="34" spans="1:13" ht="16.5" x14ac:dyDescent="0.25">
      <c r="A34" s="5"/>
      <c r="B34" s="10" t="s">
        <v>32</v>
      </c>
      <c r="C34" s="11">
        <v>12</v>
      </c>
      <c r="D34" s="12">
        <v>739.78</v>
      </c>
      <c r="E34" s="12">
        <f t="shared" si="1"/>
        <v>8877.36</v>
      </c>
      <c r="F34" s="23">
        <v>0</v>
      </c>
      <c r="G34" s="13">
        <f t="shared" si="2"/>
        <v>0</v>
      </c>
      <c r="K34" s="21"/>
      <c r="M34" s="21"/>
    </row>
    <row r="35" spans="1:13" ht="16.5" x14ac:dyDescent="0.25">
      <c r="A35" s="5"/>
      <c r="B35" s="10" t="s">
        <v>33</v>
      </c>
      <c r="C35" s="11">
        <v>1</v>
      </c>
      <c r="D35" s="12">
        <v>3245.51</v>
      </c>
      <c r="E35" s="12">
        <f t="shared" si="1"/>
        <v>3245.51</v>
      </c>
      <c r="F35" s="23">
        <v>0</v>
      </c>
      <c r="G35" s="13">
        <f t="shared" si="2"/>
        <v>0</v>
      </c>
      <c r="K35" s="21"/>
      <c r="M35" s="21"/>
    </row>
    <row r="36" spans="1:13" ht="16.5" x14ac:dyDescent="0.25">
      <c r="A36" s="29"/>
      <c r="B36" s="30" t="s">
        <v>34</v>
      </c>
      <c r="C36" s="31"/>
      <c r="D36" s="32"/>
      <c r="E36" s="32"/>
      <c r="F36" s="33"/>
      <c r="G36" s="34"/>
      <c r="K36" s="21"/>
      <c r="M36" s="21"/>
    </row>
    <row r="37" spans="1:13" ht="16.5" x14ac:dyDescent="0.25">
      <c r="A37" s="5"/>
      <c r="B37" s="10" t="s">
        <v>35</v>
      </c>
      <c r="C37" s="11">
        <v>12</v>
      </c>
      <c r="D37" s="12">
        <v>1428</v>
      </c>
      <c r="E37" s="12">
        <f t="shared" si="1"/>
        <v>17136</v>
      </c>
      <c r="F37" s="23">
        <v>0</v>
      </c>
      <c r="G37" s="13">
        <f t="shared" si="2"/>
        <v>0</v>
      </c>
      <c r="K37" s="21"/>
      <c r="M37" s="21"/>
    </row>
    <row r="38" spans="1:13" ht="16.5" x14ac:dyDescent="0.25">
      <c r="A38" s="5"/>
      <c r="B38" s="10" t="s">
        <v>36</v>
      </c>
      <c r="C38" s="11">
        <v>1</v>
      </c>
      <c r="D38" s="12">
        <v>9275.1</v>
      </c>
      <c r="E38" s="12">
        <f t="shared" si="1"/>
        <v>9275.1</v>
      </c>
      <c r="F38" s="23">
        <v>0</v>
      </c>
      <c r="G38" s="13">
        <f t="shared" si="2"/>
        <v>0</v>
      </c>
      <c r="K38" s="21"/>
      <c r="M38" s="21"/>
    </row>
    <row r="39" spans="1:13" ht="16.5" x14ac:dyDescent="0.25">
      <c r="A39" s="5"/>
      <c r="B39" s="10" t="s">
        <v>37</v>
      </c>
      <c r="C39" s="11">
        <v>12</v>
      </c>
      <c r="D39" s="12">
        <v>851.31</v>
      </c>
      <c r="E39" s="12">
        <f t="shared" si="1"/>
        <v>10215.719999999999</v>
      </c>
      <c r="F39" s="23">
        <v>0</v>
      </c>
      <c r="G39" s="13">
        <f t="shared" si="2"/>
        <v>0</v>
      </c>
      <c r="K39" s="21"/>
      <c r="M39" s="21"/>
    </row>
    <row r="40" spans="1:13" ht="16.5" x14ac:dyDescent="0.25">
      <c r="A40" s="5"/>
      <c r="B40" s="10" t="s">
        <v>38</v>
      </c>
      <c r="C40" s="11">
        <v>1</v>
      </c>
      <c r="D40" s="12">
        <v>7404.83</v>
      </c>
      <c r="E40" s="12">
        <f t="shared" si="1"/>
        <v>7404.83</v>
      </c>
      <c r="F40" s="23">
        <v>0</v>
      </c>
      <c r="G40" s="13">
        <f t="shared" si="2"/>
        <v>0</v>
      </c>
      <c r="K40" s="21"/>
      <c r="M40" s="21"/>
    </row>
    <row r="41" spans="1:13" ht="16.5" x14ac:dyDescent="0.25">
      <c r="A41" s="29"/>
      <c r="B41" s="30" t="s">
        <v>39</v>
      </c>
      <c r="C41" s="31"/>
      <c r="D41" s="32"/>
      <c r="E41" s="32"/>
      <c r="F41" s="33"/>
      <c r="G41" s="34"/>
      <c r="K41" s="21"/>
      <c r="M41" s="21"/>
    </row>
    <row r="42" spans="1:13" ht="16.5" x14ac:dyDescent="0.25">
      <c r="A42" s="5"/>
      <c r="B42" s="10" t="s">
        <v>40</v>
      </c>
      <c r="C42" s="11">
        <v>12</v>
      </c>
      <c r="D42" s="12">
        <v>1190</v>
      </c>
      <c r="E42" s="12">
        <f t="shared" si="1"/>
        <v>14280</v>
      </c>
      <c r="F42" s="23">
        <v>0</v>
      </c>
      <c r="G42" s="13">
        <f t="shared" si="2"/>
        <v>0</v>
      </c>
      <c r="K42" s="21"/>
      <c r="M42" s="21"/>
    </row>
    <row r="43" spans="1:13" ht="16.5" x14ac:dyDescent="0.25">
      <c r="A43" s="5"/>
      <c r="B43" s="10" t="s">
        <v>41</v>
      </c>
      <c r="C43" s="11">
        <v>1</v>
      </c>
      <c r="D43" s="12">
        <v>4652.1000000000004</v>
      </c>
      <c r="E43" s="12">
        <f t="shared" si="1"/>
        <v>4652.1000000000004</v>
      </c>
      <c r="F43" s="23">
        <v>0</v>
      </c>
      <c r="G43" s="13">
        <f t="shared" si="2"/>
        <v>0</v>
      </c>
      <c r="K43" s="21"/>
      <c r="M43" s="21"/>
    </row>
    <row r="44" spans="1:13" ht="16.5" x14ac:dyDescent="0.25">
      <c r="A44" s="5"/>
      <c r="B44" s="10" t="s">
        <v>42</v>
      </c>
      <c r="C44" s="11">
        <v>12</v>
      </c>
      <c r="D44" s="12">
        <v>739.78</v>
      </c>
      <c r="E44" s="12">
        <f t="shared" si="1"/>
        <v>8877.36</v>
      </c>
      <c r="F44" s="23">
        <v>0</v>
      </c>
      <c r="G44" s="13">
        <f t="shared" si="2"/>
        <v>0</v>
      </c>
      <c r="K44" s="21"/>
      <c r="M44" s="21"/>
    </row>
    <row r="45" spans="1:13" ht="16.5" x14ac:dyDescent="0.25">
      <c r="A45" s="5"/>
      <c r="B45" s="10" t="s">
        <v>43</v>
      </c>
      <c r="C45" s="11">
        <v>1</v>
      </c>
      <c r="D45" s="12">
        <v>3245.52</v>
      </c>
      <c r="E45" s="12">
        <f>ROUND(C45*D45,2)</f>
        <v>3245.52</v>
      </c>
      <c r="F45" s="23">
        <v>0</v>
      </c>
      <c r="G45" s="13">
        <f t="shared" si="2"/>
        <v>0</v>
      </c>
      <c r="K45" s="21"/>
      <c r="M45" s="21"/>
    </row>
    <row r="46" spans="1:13" ht="16.5" x14ac:dyDescent="0.25">
      <c r="A46" s="29"/>
      <c r="B46" s="30" t="s">
        <v>44</v>
      </c>
      <c r="C46" s="31"/>
      <c r="D46" s="32"/>
      <c r="E46" s="32"/>
      <c r="F46" s="33"/>
      <c r="G46" s="34"/>
      <c r="K46" s="21"/>
      <c r="M46" s="21"/>
    </row>
    <row r="47" spans="1:13" ht="16.5" x14ac:dyDescent="0.25">
      <c r="A47" s="5"/>
      <c r="B47" s="10" t="s">
        <v>45</v>
      </c>
      <c r="C47" s="11">
        <v>1</v>
      </c>
      <c r="D47" s="12">
        <v>3570</v>
      </c>
      <c r="E47" s="12">
        <f>ROUND(C47*D47,2)</f>
        <v>3570</v>
      </c>
      <c r="F47" s="23">
        <v>0</v>
      </c>
      <c r="G47" s="13">
        <f t="shared" si="2"/>
        <v>0</v>
      </c>
      <c r="K47" s="21"/>
      <c r="M47" s="21"/>
    </row>
    <row r="48" spans="1:13" ht="17.25" thickBot="1" x14ac:dyDescent="0.3">
      <c r="A48" s="5"/>
      <c r="B48" s="10" t="s">
        <v>50</v>
      </c>
      <c r="C48" s="11">
        <v>1</v>
      </c>
      <c r="D48" s="12">
        <v>47600</v>
      </c>
      <c r="E48" s="12">
        <f>ROUND(C48*D48,2)</f>
        <v>47600</v>
      </c>
      <c r="F48" s="23">
        <v>0</v>
      </c>
      <c r="G48" s="13">
        <f t="shared" si="2"/>
        <v>0</v>
      </c>
      <c r="K48" s="21"/>
      <c r="M48" s="21"/>
    </row>
    <row r="49" spans="1:11" ht="19.5" customHeight="1" x14ac:dyDescent="0.25">
      <c r="A49" s="14"/>
      <c r="B49" s="14"/>
      <c r="C49" s="14"/>
      <c r="D49" s="15"/>
      <c r="E49" s="16">
        <f>SUM(E14:E48)</f>
        <v>440560.31999999995</v>
      </c>
      <c r="F49" s="17"/>
      <c r="G49" s="18">
        <f>IF(SUM(G14:G48)=54740,0,SUM(G14:G48))</f>
        <v>0</v>
      </c>
      <c r="K49" s="22"/>
    </row>
    <row r="50" spans="1:11" ht="15.75" thickBot="1" x14ac:dyDescent="0.3">
      <c r="A50" s="19"/>
      <c r="B50" s="19"/>
      <c r="C50" s="19"/>
      <c r="D50" s="19"/>
      <c r="E50" s="19"/>
      <c r="F50" s="19"/>
      <c r="G50" s="19"/>
    </row>
    <row r="51" spans="1:11" ht="16.5" thickBot="1" x14ac:dyDescent="0.3">
      <c r="A51" s="47" t="s">
        <v>10</v>
      </c>
      <c r="B51" s="47"/>
      <c r="C51" s="47"/>
      <c r="D51" s="47"/>
      <c r="E51" s="47"/>
      <c r="F51" s="48">
        <f>IF(G49&lt;=440560.32,G49,"ERROR: Límite superado")</f>
        <v>0</v>
      </c>
      <c r="G51" s="49"/>
    </row>
    <row r="52" spans="1:11" ht="32.1" customHeight="1" x14ac:dyDescent="0.25">
      <c r="A52" s="46" t="s">
        <v>48</v>
      </c>
      <c r="B52" s="46"/>
      <c r="C52" s="46"/>
      <c r="D52" s="46"/>
      <c r="E52" s="46"/>
      <c r="F52" s="46"/>
      <c r="G52" s="27"/>
    </row>
    <row r="53" spans="1:11" ht="70.5" customHeight="1" x14ac:dyDescent="0.25">
      <c r="A53" s="28"/>
      <c r="B53" s="28"/>
      <c r="C53" s="28"/>
      <c r="D53" s="28"/>
      <c r="E53" s="28"/>
      <c r="F53" s="28"/>
      <c r="G53" s="27"/>
    </row>
  </sheetData>
  <sheetProtection algorithmName="SHA-512" hashValue="pRCqitSZqLeKinXwXVJ3nubomaiCMWoE80fQZ4gbIGB7FHIKrjIQdFf6J/qYzfxEQ/4f/qhV67aXnuNtS13XgA==" saltValue="Z+LD5qyyubMt4SXhQqMhTg==" spinCount="100000" sheet="1" objects="1" scenarios="1"/>
  <mergeCells count="10">
    <mergeCell ref="A52:F52"/>
    <mergeCell ref="A51:E51"/>
    <mergeCell ref="F51:G51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Roig Hernandez, Jose Maria</cp:lastModifiedBy>
  <cp:lastPrinted>2024-09-18T06:41:48Z</cp:lastPrinted>
  <dcterms:created xsi:type="dcterms:W3CDTF">2019-12-12T10:58:27Z</dcterms:created>
  <dcterms:modified xsi:type="dcterms:W3CDTF">2025-04-03T11:33:24Z</dcterms:modified>
</cp:coreProperties>
</file>