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ECONÓMICA'!$A$1:$G$23</definedName>
  </definedNames>
  <calcPr calcId="145621"/>
</workbook>
</file>

<file path=xl/calcChain.xml><?xml version="1.0" encoding="utf-8"?>
<calcChain xmlns="http://schemas.openxmlformats.org/spreadsheetml/2006/main">
  <c r="F21" i="1" l="1"/>
  <c r="G15" i="1" l="1"/>
  <c r="G16" i="1"/>
  <c r="G17" i="1"/>
  <c r="G18" i="1"/>
  <c r="G19" i="1" s="1"/>
  <c r="G14" i="1"/>
  <c r="E15" i="1" l="1"/>
  <c r="E16" i="1"/>
  <c r="E17" i="1"/>
  <c r="E18" i="1"/>
  <c r="E14" i="1"/>
  <c r="E19" i="1" l="1"/>
</calcChain>
</file>

<file path=xl/sharedStrings.xml><?xml version="1.0" encoding="utf-8"?>
<sst xmlns="http://schemas.openxmlformats.org/spreadsheetml/2006/main" count="25" uniqueCount="25">
  <si>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</si>
  <si>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</si>
  <si>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</si>
  <si>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</si>
  <si>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</si>
  <si>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</si>
  <si>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</si>
  <si>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</si>
  <si>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</si>
  <si>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</si>
  <si>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</si>
  <si>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</si>
  <si>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</si>
  <si>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SUMINISTRO DE GOMINOLAS A LOS PUERTOS DE LA APB</t>
  </si>
  <si>
    <t>1.2</t>
  </si>
  <si>
    <t>1.3</t>
  </si>
  <si>
    <t>1.4</t>
  </si>
  <si>
    <t>1.5</t>
  </si>
  <si>
    <t>Puerto de Palma</t>
  </si>
  <si>
    <t>Puerto de Alcúdia</t>
  </si>
  <si>
    <t>Puerto de Maó</t>
  </si>
  <si>
    <t>Puerto de Ibiza</t>
  </si>
  <si>
    <t>Puerto de la Savina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</si>
  <si>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</si>
  <si>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Expediente E25-0044 "SUMINISTRO DE CARAMELOS PARA LOS PUERTOS DE LA AUTORIDAD PORTUARIA DE BALEARES"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</si>
</sst>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8" fillId="4" borderId="1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right" vertical="top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view="pageBreakPreview" zoomScale="85" zoomScaleNormal="100" zoomScaleSheetLayoutView="85" workbookViewId="0">
      <selection activeCell="C14" sqref="C14:C18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9"/>
    <col min="24" max="16384" width="11.44140625" style="1"/>
  </cols>
  <sheetData>
    <row r="1" spans="1:13" ht="15" customHeight="1" x14ac:dyDescent="0.3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">
      <c r="A2" s="32"/>
      <c r="B2" s="33"/>
      <c r="C2" s="33"/>
      <c r="D2" s="33"/>
      <c r="E2" s="33"/>
      <c r="F2" s="33"/>
      <c r="G2" s="34"/>
    </row>
    <row r="3" spans="1:13" ht="20.399999999999999" customHeight="1" thickBot="1" x14ac:dyDescent="0.35">
      <c r="A3" s="35" t="s">
        <v>24</v>
      </c>
      <c r="B3" s="36"/>
      <c r="C3" s="36"/>
      <c r="D3" s="36"/>
      <c r="E3" s="36"/>
      <c r="F3" s="36"/>
      <c r="G3" s="37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8" t="s">
        <v>11</v>
      </c>
      <c r="B5" s="38"/>
      <c r="C5" s="38"/>
      <c r="D5" s="38"/>
      <c r="E5" s="38"/>
      <c r="F5" s="38"/>
      <c r="G5" s="38"/>
    </row>
    <row r="6" spans="1:13" x14ac:dyDescent="0.3">
      <c r="A6" s="39" t="s">
        <v>1</v>
      </c>
      <c r="B6" s="39"/>
      <c r="C6" s="39"/>
      <c r="D6" s="39"/>
      <c r="E6" s="39"/>
      <c r="F6" s="39"/>
      <c r="G6" s="39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4" t="s">
        <v>2</v>
      </c>
      <c r="B8" s="44"/>
      <c r="C8" s="45"/>
      <c r="D8" s="46"/>
      <c r="E8" s="46"/>
      <c r="F8" s="46"/>
      <c r="G8" s="47"/>
    </row>
    <row r="9" spans="1:13" ht="15.75" customHeight="1" thickBot="1" x14ac:dyDescent="0.35">
      <c r="A9" s="44"/>
      <c r="B9" s="44"/>
      <c r="C9" s="48"/>
      <c r="D9" s="49"/>
      <c r="E9" s="49"/>
      <c r="F9" s="49"/>
      <c r="G9" s="50"/>
    </row>
    <row r="10" spans="1:13" ht="15.75" customHeight="1" x14ac:dyDescent="0.3">
      <c r="A10" s="24"/>
      <c r="B10" s="24"/>
      <c r="C10" s="25"/>
      <c r="D10" s="25"/>
      <c r="E10" s="25"/>
      <c r="F10" s="25"/>
      <c r="G10" s="25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0"/>
      <c r="M12" s="20"/>
    </row>
    <row r="13" spans="1:13" x14ac:dyDescent="0.3">
      <c r="A13" s="28">
        <v>1</v>
      </c>
      <c r="B13" s="6" t="s">
        <v>13</v>
      </c>
      <c r="C13" s="7"/>
      <c r="D13" s="23"/>
      <c r="E13" s="7"/>
      <c r="F13" s="7"/>
      <c r="G13" s="8"/>
      <c r="K13" s="20"/>
      <c r="M13" s="20"/>
    </row>
    <row r="14" spans="1:13" x14ac:dyDescent="0.3">
      <c r="A14" s="5" t="s">
        <v>12</v>
      </c>
      <c r="B14" s="9" t="s">
        <v>18</v>
      </c>
      <c r="C14" s="10">
        <v>650</v>
      </c>
      <c r="D14" s="11">
        <v>14.86</v>
      </c>
      <c r="E14" s="11">
        <f>+ROUND(C14*D14,2)</f>
        <v>9659</v>
      </c>
      <c r="F14" s="22"/>
      <c r="G14" s="12">
        <f>IF(F14&gt;D14,F14/0,ROUND(C14*F14,2))</f>
        <v>0</v>
      </c>
      <c r="K14" s="20"/>
      <c r="M14" s="20"/>
    </row>
    <row r="15" spans="1:13" x14ac:dyDescent="0.3">
      <c r="A15" s="5" t="s">
        <v>14</v>
      </c>
      <c r="B15" s="9" t="s">
        <v>19</v>
      </c>
      <c r="C15" s="10">
        <v>60</v>
      </c>
      <c r="D15" s="11">
        <v>14.86</v>
      </c>
      <c r="E15" s="11">
        <f t="shared" ref="E15:E18" si="0">+ROUND(C15*D15,2)</f>
        <v>891.6</v>
      </c>
      <c r="F15" s="22"/>
      <c r="G15" s="12">
        <f t="shared" ref="G15:G18" si="1">IF(F15&gt;D15,F15/0,ROUND(C15*F15,2))</f>
        <v>0</v>
      </c>
      <c r="K15" s="20"/>
      <c r="M15" s="20"/>
    </row>
    <row r="16" spans="1:13" x14ac:dyDescent="0.3">
      <c r="A16" s="5" t="s">
        <v>15</v>
      </c>
      <c r="B16" s="9" t="s">
        <v>20</v>
      </c>
      <c r="C16" s="10">
        <v>100</v>
      </c>
      <c r="D16" s="11">
        <v>15.73</v>
      </c>
      <c r="E16" s="11">
        <f t="shared" si="0"/>
        <v>1573</v>
      </c>
      <c r="F16" s="22"/>
      <c r="G16" s="12">
        <f t="shared" si="1"/>
        <v>0</v>
      </c>
      <c r="K16" s="20"/>
      <c r="M16" s="20"/>
    </row>
    <row r="17" spans="1:13" x14ac:dyDescent="0.3">
      <c r="A17" s="5" t="s">
        <v>16</v>
      </c>
      <c r="B17" s="9" t="s">
        <v>21</v>
      </c>
      <c r="C17" s="10">
        <v>100</v>
      </c>
      <c r="D17" s="11">
        <v>15.73</v>
      </c>
      <c r="E17" s="11">
        <f t="shared" si="0"/>
        <v>1573</v>
      </c>
      <c r="F17" s="22"/>
      <c r="G17" s="12">
        <f t="shared" si="1"/>
        <v>0</v>
      </c>
      <c r="K17" s="20"/>
      <c r="M17" s="20"/>
    </row>
    <row r="18" spans="1:13" ht="15" thickBot="1" x14ac:dyDescent="0.35">
      <c r="A18" s="5" t="s">
        <v>17</v>
      </c>
      <c r="B18" s="9" t="s">
        <v>22</v>
      </c>
      <c r="C18" s="10">
        <v>60</v>
      </c>
      <c r="D18" s="11">
        <v>15.73</v>
      </c>
      <c r="E18" s="11">
        <f t="shared" si="0"/>
        <v>943.8</v>
      </c>
      <c r="F18" s="22"/>
      <c r="G18" s="12">
        <f t="shared" si="1"/>
        <v>0</v>
      </c>
      <c r="K18" s="20"/>
      <c r="M18" s="20"/>
    </row>
    <row r="19" spans="1:13" ht="19.5" customHeight="1" x14ac:dyDescent="0.3">
      <c r="A19" s="13"/>
      <c r="B19" s="13"/>
      <c r="C19" s="13"/>
      <c r="D19" s="14"/>
      <c r="E19" s="15">
        <f>SUM(E14:E18)</f>
        <v>14640.4</v>
      </c>
      <c r="F19" s="16"/>
      <c r="G19" s="17">
        <f>+SUM(G18:G18)</f>
        <v>0</v>
      </c>
      <c r="K19" s="21"/>
    </row>
    <row r="20" spans="1:13" ht="15" thickBot="1" x14ac:dyDescent="0.35">
      <c r="A20" s="18"/>
      <c r="B20" s="18"/>
      <c r="C20" s="18"/>
      <c r="D20" s="18"/>
      <c r="E20" s="18"/>
      <c r="F20" s="18"/>
      <c r="G20" s="18"/>
    </row>
    <row r="21" spans="1:13" ht="16.2" thickBot="1" x14ac:dyDescent="0.35">
      <c r="A21" s="41" t="s">
        <v>10</v>
      </c>
      <c r="B21" s="41"/>
      <c r="C21" s="41"/>
      <c r="D21" s="41"/>
      <c r="E21" s="41"/>
      <c r="F21" s="42">
        <f>IF(G19&lt;=14640.4,G19,"ERROR: Límite superado")</f>
        <v>0</v>
      </c>
      <c r="G21" s="43"/>
    </row>
    <row r="22" spans="1:13" ht="31.95" customHeight="1" x14ac:dyDescent="0.3">
      <c r="A22" s="40" t="s">
        <v>23</v>
      </c>
      <c r="B22" s="40"/>
      <c r="C22" s="40"/>
      <c r="D22" s="40"/>
      <c r="E22" s="40"/>
      <c r="F22" s="40"/>
      <c r="G22" s="26"/>
    </row>
    <row r="23" spans="1:13" ht="70.5" customHeight="1" x14ac:dyDescent="0.3">
      <c r="A23" s="27"/>
      <c r="B23" s="27"/>
      <c r="C23" s="27"/>
      <c r="D23" s="27"/>
      <c r="E23" s="27"/>
      <c r="F23" s="27"/>
      <c r="G23" s="26"/>
    </row>
  </sheetData>
  <sheetProtection password="DE91" sheet="1" objects="1" scenarios="1"/>
  <mergeCells count="10">
    <mergeCell ref="A22:F22"/>
    <mergeCell ref="A21:E21"/>
    <mergeCell ref="F21:G21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2025-02-26T07:25:22Z</dcterms:modified>
</cp:coreProperties>
</file>