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ECONÓMICA'!$A$1:$G$49</definedName>
  </definedNames>
  <calcPr calcId="145621"/>
</workbook>
</file>

<file path=xl/calcChain.xml><?xml version="1.0" encoding="utf-8"?>
<calcChain xmlns="http://schemas.openxmlformats.org/spreadsheetml/2006/main">
  <c r="G38" i="1" l="1"/>
  <c r="G37" i="1"/>
  <c r="E37" i="1"/>
  <c r="G36" i="1"/>
  <c r="E36" i="1"/>
  <c r="G34" i="1"/>
  <c r="E34" i="1"/>
  <c r="G33" i="1"/>
  <c r="E33" i="1"/>
  <c r="G32" i="1"/>
  <c r="E32" i="1"/>
  <c r="G30" i="1"/>
  <c r="E30" i="1"/>
  <c r="G28" i="1"/>
  <c r="E28" i="1"/>
  <c r="G26" i="1"/>
  <c r="E26" i="1"/>
  <c r="G24" i="1"/>
  <c r="E24" i="1"/>
  <c r="G23" i="1"/>
  <c r="E23" i="1"/>
  <c r="G22" i="1"/>
  <c r="E22" i="1"/>
  <c r="G20" i="1"/>
  <c r="E20" i="1"/>
  <c r="G19" i="1"/>
  <c r="E19" i="1"/>
  <c r="G18" i="1"/>
  <c r="E18" i="1"/>
  <c r="G48" i="1" l="1"/>
  <c r="E48" i="1"/>
  <c r="G47" i="1"/>
  <c r="E47" i="1"/>
  <c r="G16" i="1" l="1"/>
  <c r="F40" i="1" s="1"/>
  <c r="E16" i="1"/>
  <c r="E38" i="1" s="1"/>
</calcChain>
</file>

<file path=xl/sharedStrings.xml><?xml version="1.0" encoding="utf-8"?>
<sst xmlns="http://schemas.openxmlformats.org/spreadsheetml/2006/main" count="70" uniqueCount="69">
  <si>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</si>
  <si>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</si>
  <si>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</si>
  <si>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</si>
  <si>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</si>
  <si>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</si>
  <si>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</si>
  <si>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</si>
  <si>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</si>
  <si>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</si>
  <si>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</si>
  <si>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</si>
  <si>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</si>
  <si>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</si>
  <si>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</si>
  <si>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</si>
  <si>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</si>
  <si>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</si>
  <si>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</si>
  <si>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Y LIMPIEZA DE LA ESTACIÓN MARÍTIMA DE BOTAFOC</t>
  </si>
  <si>
    <t>LOTE 2: SERVICIO DE LIMPIEZA</t>
  </si>
  <si>
    <t>Elaboración de cuadro de planificacion y recopilacion de datos</t>
  </si>
  <si>
    <t>Informe mensual y gestion GMAO</t>
  </si>
  <si>
    <t>Informe final</t>
  </si>
  <si>
    <t>LIMPIEZA DE LUNES A VIERNES</t>
  </si>
  <si>
    <t>LIMPIEZA INTERIOR DEL EDIFICIO</t>
  </si>
  <si>
    <t>LIMPIEZA DE CRISTALES DE FACIL Y DIFICIL ACCESO</t>
  </si>
  <si>
    <t>REPOSICION DE FUNGIBLES</t>
  </si>
  <si>
    <t>LIMPIEZA FINES DE SEMANA Y FESTIVOS</t>
  </si>
  <si>
    <t>Limpieza interior del edificio</t>
  </si>
  <si>
    <t>TRABAJOS DE LIMPIEZA NO PREVISTOS</t>
  </si>
  <si>
    <t>Partida alzada a justificar para trabajos no previstos</t>
  </si>
  <si>
    <t>GESTION RESIDUOS</t>
  </si>
  <si>
    <t>Gestión de residuos procedentes de los trabajos de limpieza</t>
  </si>
  <si>
    <t>SERVICIO HIGIENICO SANITARIO</t>
  </si>
  <si>
    <t>Mantenimiento bimestral equipos bacteriostáticos</t>
  </si>
  <si>
    <t>Contenedores higiénicos femeninos</t>
  </si>
  <si>
    <t>Aromatizacion de la estación maritima</t>
  </si>
  <si>
    <t>DESRATIZACIÓN, DESINSECTACIÓN Y DESINFECION</t>
  </si>
  <si>
    <t>Tratamiento mensual de desratización</t>
  </si>
  <si>
    <t>Tratamiento mensual de desinfección y desinsectación</t>
  </si>
  <si>
    <t>LOT2_01</t>
  </si>
  <si>
    <t>01.1</t>
  </si>
  <si>
    <t>LOT2_02</t>
  </si>
  <si>
    <t>02.1</t>
  </si>
  <si>
    <t>02.2</t>
  </si>
  <si>
    <t>02.3</t>
  </si>
  <si>
    <t>LOT2_03</t>
  </si>
  <si>
    <t>03.01.01</t>
  </si>
  <si>
    <t>03.01.02</t>
  </si>
  <si>
    <t>03.01.03</t>
  </si>
  <si>
    <t>LOT2_04</t>
  </si>
  <si>
    <t>04.01.01</t>
  </si>
  <si>
    <t>LOT2_05</t>
  </si>
  <si>
    <t>04.01</t>
  </si>
  <si>
    <t>LOT2_06</t>
  </si>
  <si>
    <t>09.2</t>
  </si>
  <si>
    <t>LOT2_07</t>
  </si>
  <si>
    <t>06.1</t>
  </si>
  <si>
    <t>06.2</t>
  </si>
  <si>
    <t>06.4</t>
  </si>
  <si>
    <t>LOT2_08</t>
  </si>
  <si>
    <t>03.16.1</t>
  </si>
  <si>
    <t>03.16.2</t>
  </si>
  <si>
    <t>Coste hora ENCARGADO</t>
  </si>
  <si>
    <t>Coste hora LIMPIADOR</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</si>
  <si>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limpiezas no programadas que se mantienen inalterables)</t>
    </r>
  </si>
  <si>
    <t>COSTE MANO DE OBRA PARA LIMPIEZAS NO PROGRAMADAS</t>
  </si>
  <si>
    <t>Expediente E25-0050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</si>
</sst>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0">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0" xfId="0" applyFont="1" applyFill="1" applyBorder="1" applyAlignment="1" applyProtection="1">
      <alignment horizontal="center"/>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9"/>
  <sheetViews>
    <sheetView tabSelected="1" view="pageBreakPreview" topLeftCell="A31" zoomScale="85" zoomScaleNormal="100" zoomScaleSheetLayoutView="85" workbookViewId="0">
      <selection activeCell="B6" sqref="B6"/>
    </sheetView>
  </sheetViews>
  <sheetFormatPr baseColWidth="10" defaultColWidth="11.453125" defaultRowHeight="14.5" x14ac:dyDescent="0.35"/>
  <cols>
    <col min="1" max="1" width="19.1796875" style="1" customWidth="1"/>
    <col min="2" max="2" width="77.453125" style="1" bestFit="1" customWidth="1"/>
    <col min="3" max="6" width="14.54296875" style="1" customWidth="1"/>
    <col min="7" max="7" width="16.08984375" style="1" customWidth="1"/>
    <col min="8" max="8" width="11.453125" style="1"/>
    <col min="9" max="23" width="11.453125" style="20"/>
    <col min="24" max="16384" width="11.453125" style="1"/>
  </cols>
  <sheetData>
    <row r="1" spans="1:23" s="30" customFormat="1" ht="15" customHeight="1" x14ac:dyDescent="0.35">
      <c r="A1" s="48" t="s">
        <v>0</v>
      </c>
      <c r="B1" s="49"/>
      <c r="C1" s="49"/>
      <c r="D1" s="49"/>
      <c r="E1" s="49"/>
      <c r="F1" s="49"/>
      <c r="G1" s="50"/>
      <c r="I1" s="31"/>
      <c r="J1" s="31"/>
      <c r="K1" s="31"/>
      <c r="L1" s="31"/>
      <c r="M1" s="31"/>
      <c r="N1" s="31"/>
      <c r="O1" s="31"/>
      <c r="P1" s="31"/>
      <c r="Q1" s="31"/>
      <c r="R1" s="31"/>
      <c r="S1" s="31"/>
      <c r="T1" s="31"/>
      <c r="U1" s="31"/>
      <c r="V1" s="31"/>
      <c r="W1" s="31"/>
    </row>
    <row r="2" spans="1:23" s="30" customFormat="1" ht="18.75" customHeight="1" x14ac:dyDescent="0.35">
      <c r="A2" s="51" t="s">
        <v>19</v>
      </c>
      <c r="B2" s="52"/>
      <c r="C2" s="52"/>
      <c r="D2" s="52"/>
      <c r="E2" s="52"/>
      <c r="F2" s="52"/>
      <c r="G2" s="53"/>
      <c r="I2" s="31"/>
      <c r="J2" s="31"/>
      <c r="K2" s="31"/>
      <c r="L2" s="31"/>
      <c r="M2" s="31"/>
      <c r="N2" s="31"/>
      <c r="O2" s="31"/>
      <c r="P2" s="31"/>
      <c r="Q2" s="31"/>
      <c r="R2" s="31"/>
      <c r="S2" s="31"/>
      <c r="T2" s="31"/>
      <c r="U2" s="31"/>
      <c r="V2" s="31"/>
      <c r="W2" s="31"/>
    </row>
    <row r="3" spans="1:23" s="30" customFormat="1" ht="15.75" customHeight="1" thickBot="1" x14ac:dyDescent="0.4">
      <c r="A3" s="57" t="s">
        <v>68</v>
      </c>
      <c r="B3" s="58"/>
      <c r="C3" s="58"/>
      <c r="D3" s="58"/>
      <c r="E3" s="58"/>
      <c r="F3" s="58"/>
      <c r="G3" s="59"/>
      <c r="I3" s="31"/>
      <c r="J3" s="31"/>
      <c r="K3" s="31"/>
      <c r="L3" s="31"/>
      <c r="M3" s="31"/>
      <c r="N3" s="31"/>
      <c r="O3" s="31"/>
      <c r="P3" s="31"/>
      <c r="Q3" s="31"/>
      <c r="R3" s="31"/>
      <c r="S3" s="31"/>
      <c r="T3" s="31"/>
      <c r="U3" s="31"/>
      <c r="V3" s="31"/>
      <c r="W3" s="31"/>
    </row>
    <row r="4" spans="1:23" s="30" customFormat="1" ht="14.4" x14ac:dyDescent="0.3">
      <c r="A4" s="2"/>
      <c r="B4" s="2"/>
      <c r="C4" s="2"/>
      <c r="D4" s="2"/>
      <c r="E4" s="2"/>
      <c r="F4" s="2"/>
      <c r="G4" s="2"/>
      <c r="I4" s="31"/>
      <c r="J4" s="31"/>
      <c r="K4" s="31"/>
      <c r="L4" s="31"/>
      <c r="M4" s="31"/>
      <c r="N4" s="31"/>
      <c r="O4" s="31"/>
      <c r="P4" s="31"/>
      <c r="Q4" s="31"/>
      <c r="R4" s="31"/>
      <c r="S4" s="31"/>
      <c r="T4" s="31"/>
      <c r="U4" s="31"/>
      <c r="V4" s="31"/>
      <c r="W4" s="31"/>
    </row>
    <row r="5" spans="1:23" s="30" customFormat="1" ht="18" x14ac:dyDescent="0.35">
      <c r="A5" s="56" t="s">
        <v>20</v>
      </c>
      <c r="B5" s="56"/>
      <c r="C5" s="56"/>
      <c r="D5" s="56"/>
      <c r="E5" s="56"/>
      <c r="F5" s="56"/>
      <c r="G5" s="56"/>
      <c r="I5" s="31"/>
      <c r="J5" s="31"/>
      <c r="K5" s="31"/>
      <c r="L5" s="31"/>
      <c r="M5" s="31"/>
      <c r="N5" s="31"/>
      <c r="O5" s="31"/>
      <c r="P5" s="31"/>
      <c r="Q5" s="31"/>
      <c r="R5" s="31"/>
      <c r="S5" s="31"/>
      <c r="T5" s="31"/>
      <c r="U5" s="31"/>
      <c r="V5" s="31"/>
      <c r="W5" s="31"/>
    </row>
    <row r="6" spans="1:23" s="30" customFormat="1" ht="14.4" x14ac:dyDescent="0.3">
      <c r="A6" s="2"/>
      <c r="B6" s="2"/>
      <c r="C6" s="2"/>
      <c r="D6" s="2"/>
      <c r="E6" s="2"/>
      <c r="F6" s="2"/>
      <c r="G6" s="2"/>
      <c r="I6" s="31"/>
      <c r="J6" s="31"/>
      <c r="K6" s="31"/>
      <c r="L6" s="31"/>
      <c r="M6" s="31"/>
      <c r="N6" s="31"/>
      <c r="O6" s="31"/>
      <c r="P6" s="31"/>
      <c r="Q6" s="31"/>
      <c r="R6" s="31"/>
      <c r="S6" s="31"/>
      <c r="T6" s="31"/>
      <c r="U6" s="31"/>
      <c r="V6" s="31"/>
      <c r="W6" s="31"/>
    </row>
    <row r="7" spans="1:23" s="30" customFormat="1" ht="15.75" customHeight="1" x14ac:dyDescent="0.35">
      <c r="A7" s="54" t="s">
        <v>11</v>
      </c>
      <c r="B7" s="54"/>
      <c r="C7" s="54"/>
      <c r="D7" s="54"/>
      <c r="E7" s="54"/>
      <c r="F7" s="54"/>
      <c r="G7" s="54"/>
      <c r="I7" s="31"/>
      <c r="J7" s="31"/>
      <c r="K7" s="31"/>
      <c r="L7" s="31"/>
      <c r="M7" s="31"/>
      <c r="N7" s="31"/>
      <c r="O7" s="31"/>
      <c r="P7" s="31"/>
      <c r="Q7" s="31"/>
      <c r="R7" s="31"/>
      <c r="S7" s="31"/>
      <c r="T7" s="31"/>
      <c r="U7" s="31"/>
      <c r="V7" s="31"/>
      <c r="W7" s="31"/>
    </row>
    <row r="8" spans="1:23" s="30" customFormat="1" x14ac:dyDescent="0.35">
      <c r="A8" s="55" t="s">
        <v>1</v>
      </c>
      <c r="B8" s="55"/>
      <c r="C8" s="55"/>
      <c r="D8" s="55"/>
      <c r="E8" s="55"/>
      <c r="F8" s="55"/>
      <c r="G8" s="55"/>
      <c r="I8" s="31"/>
      <c r="J8" s="31"/>
      <c r="K8" s="31"/>
      <c r="L8" s="31"/>
      <c r="M8" s="31"/>
      <c r="N8" s="31"/>
      <c r="O8" s="31"/>
      <c r="P8" s="31"/>
      <c r="Q8" s="31"/>
      <c r="R8" s="31"/>
      <c r="S8" s="31"/>
      <c r="T8" s="31"/>
      <c r="U8" s="31"/>
      <c r="V8" s="31"/>
      <c r="W8" s="31"/>
    </row>
    <row r="9" spans="1:23" s="30" customFormat="1" ht="15" thickBot="1" x14ac:dyDescent="0.35">
      <c r="A9" s="2"/>
      <c r="B9" s="2"/>
      <c r="C9" s="2"/>
      <c r="D9" s="2"/>
      <c r="E9" s="2"/>
      <c r="F9" s="2"/>
      <c r="G9" s="2"/>
      <c r="I9" s="31"/>
      <c r="J9" s="31"/>
      <c r="K9" s="31"/>
      <c r="L9" s="31"/>
      <c r="M9" s="31"/>
      <c r="N9" s="31"/>
      <c r="O9" s="31"/>
      <c r="P9" s="31"/>
      <c r="Q9" s="31"/>
      <c r="R9" s="31"/>
      <c r="S9" s="31"/>
      <c r="T9" s="31"/>
      <c r="U9" s="31"/>
      <c r="V9" s="31"/>
      <c r="W9" s="31"/>
    </row>
    <row r="10" spans="1:23" s="30" customFormat="1" ht="15" customHeight="1" x14ac:dyDescent="0.35">
      <c r="A10" s="41" t="s">
        <v>2</v>
      </c>
      <c r="B10" s="41"/>
      <c r="C10" s="42"/>
      <c r="D10" s="43"/>
      <c r="E10" s="43"/>
      <c r="F10" s="43"/>
      <c r="G10" s="44"/>
      <c r="I10" s="31"/>
      <c r="J10" s="31"/>
      <c r="K10" s="31"/>
      <c r="L10" s="31"/>
      <c r="M10" s="31"/>
      <c r="N10" s="31"/>
      <c r="O10" s="31"/>
      <c r="P10" s="31"/>
      <c r="Q10" s="31"/>
      <c r="R10" s="31"/>
      <c r="S10" s="31"/>
      <c r="T10" s="31"/>
      <c r="U10" s="31"/>
      <c r="V10" s="31"/>
      <c r="W10" s="31"/>
    </row>
    <row r="11" spans="1:23" s="30" customFormat="1" ht="15.75" customHeight="1" thickBot="1" x14ac:dyDescent="0.4">
      <c r="A11" s="41"/>
      <c r="B11" s="41"/>
      <c r="C11" s="45"/>
      <c r="D11" s="46"/>
      <c r="E11" s="46"/>
      <c r="F11" s="46"/>
      <c r="G11" s="47"/>
      <c r="I11" s="31"/>
      <c r="J11" s="31"/>
      <c r="K11" s="31"/>
      <c r="L11" s="31"/>
      <c r="M11" s="31"/>
      <c r="N11" s="31"/>
      <c r="O11" s="31"/>
      <c r="P11" s="31"/>
      <c r="Q11" s="31"/>
      <c r="R11" s="31"/>
      <c r="S11" s="31"/>
      <c r="T11" s="31"/>
      <c r="U11" s="31"/>
      <c r="V11" s="31"/>
      <c r="W11" s="31"/>
    </row>
    <row r="12" spans="1:23" s="30" customFormat="1" ht="15.75" customHeight="1" x14ac:dyDescent="0.3">
      <c r="A12" s="23"/>
      <c r="B12" s="23"/>
      <c r="C12" s="24"/>
      <c r="D12" s="24"/>
      <c r="E12" s="24"/>
      <c r="F12" s="24"/>
      <c r="G12" s="24"/>
      <c r="I12" s="31"/>
      <c r="J12" s="31"/>
      <c r="K12" s="31"/>
      <c r="L12" s="31"/>
      <c r="M12" s="31"/>
      <c r="N12" s="31"/>
      <c r="O12" s="31"/>
      <c r="P12" s="31"/>
      <c r="Q12" s="31"/>
      <c r="R12" s="31"/>
      <c r="S12" s="31"/>
      <c r="T12" s="31"/>
      <c r="U12" s="31"/>
      <c r="V12" s="31"/>
      <c r="W12" s="31"/>
    </row>
    <row r="13" spans="1:23" s="30" customFormat="1" ht="15" thickBot="1" x14ac:dyDescent="0.35">
      <c r="A13" s="2"/>
      <c r="B13" s="2"/>
      <c r="C13" s="2"/>
      <c r="D13" s="2"/>
      <c r="E13" s="2"/>
      <c r="F13" s="2"/>
      <c r="G13" s="2"/>
      <c r="I13" s="31"/>
      <c r="J13" s="31"/>
      <c r="K13" s="31"/>
      <c r="L13" s="31"/>
      <c r="M13" s="31"/>
      <c r="N13" s="31"/>
      <c r="O13" s="31"/>
      <c r="P13" s="31"/>
      <c r="Q13" s="31"/>
      <c r="R13" s="31"/>
      <c r="S13" s="31"/>
      <c r="T13" s="31"/>
      <c r="U13" s="31"/>
      <c r="V13" s="31"/>
      <c r="W13" s="31"/>
    </row>
    <row r="14" spans="1:23" s="30" customFormat="1" ht="29.5" thickBot="1" x14ac:dyDescent="0.4">
      <c r="A14" s="3" t="s">
        <v>3</v>
      </c>
      <c r="B14" s="3" t="s">
        <v>4</v>
      </c>
      <c r="C14" s="4" t="s">
        <v>5</v>
      </c>
      <c r="D14" s="4" t="s">
        <v>6</v>
      </c>
      <c r="E14" s="4" t="s">
        <v>7</v>
      </c>
      <c r="F14" s="4" t="s">
        <v>8</v>
      </c>
      <c r="G14" s="4" t="s">
        <v>9</v>
      </c>
      <c r="I14" s="31"/>
      <c r="J14" s="31"/>
      <c r="K14" s="32"/>
      <c r="L14" s="31"/>
      <c r="M14" s="32"/>
      <c r="N14" s="31"/>
      <c r="O14" s="31"/>
      <c r="P14" s="31"/>
      <c r="Q14" s="31"/>
      <c r="R14" s="31"/>
      <c r="S14" s="31"/>
      <c r="T14" s="31"/>
      <c r="U14" s="31"/>
      <c r="V14" s="31"/>
      <c r="W14" s="31"/>
    </row>
    <row r="15" spans="1:23" s="30" customFormat="1" ht="14.4" x14ac:dyDescent="0.3">
      <c r="A15" s="6" t="s">
        <v>41</v>
      </c>
      <c r="B15" s="7" t="s">
        <v>17</v>
      </c>
      <c r="C15" s="8"/>
      <c r="D15" s="22"/>
      <c r="E15" s="8"/>
      <c r="F15" s="8"/>
      <c r="G15" s="9"/>
      <c r="I15" s="31"/>
      <c r="J15" s="31"/>
      <c r="K15" s="32"/>
      <c r="L15" s="31"/>
      <c r="M15" s="32"/>
      <c r="N15" s="31"/>
      <c r="O15" s="31"/>
      <c r="P15" s="31"/>
      <c r="Q15" s="31"/>
      <c r="R15" s="31"/>
      <c r="S15" s="31"/>
      <c r="T15" s="31"/>
      <c r="U15" s="31"/>
      <c r="V15" s="31"/>
      <c r="W15" s="31"/>
    </row>
    <row r="16" spans="1:23" s="30" customFormat="1" x14ac:dyDescent="0.35">
      <c r="A16" s="5" t="s">
        <v>42</v>
      </c>
      <c r="B16" s="10" t="s">
        <v>21</v>
      </c>
      <c r="C16" s="11">
        <v>1</v>
      </c>
      <c r="D16" s="12">
        <v>2791.98</v>
      </c>
      <c r="E16" s="12">
        <f t="shared" ref="E16" si="0">ROUND(C16*D16,2)</f>
        <v>2791.98</v>
      </c>
      <c r="F16" s="21">
        <v>0</v>
      </c>
      <c r="G16" s="13">
        <f t="shared" ref="G16" si="1">IF(F16&gt;D16,F16/0,ROUND(C16*F16,2))</f>
        <v>0</v>
      </c>
      <c r="I16" s="31"/>
      <c r="J16" s="31"/>
      <c r="K16" s="32"/>
      <c r="L16" s="31"/>
      <c r="M16" s="32"/>
      <c r="N16" s="31"/>
      <c r="O16" s="31"/>
      <c r="P16" s="31"/>
      <c r="Q16" s="31"/>
      <c r="R16" s="31"/>
      <c r="S16" s="31"/>
      <c r="T16" s="31"/>
      <c r="U16" s="31"/>
      <c r="V16" s="31"/>
      <c r="W16" s="31"/>
    </row>
    <row r="17" spans="1:23" s="30" customFormat="1" ht="14.4" x14ac:dyDescent="0.3">
      <c r="A17" s="6" t="s">
        <v>43</v>
      </c>
      <c r="B17" s="7" t="s">
        <v>12</v>
      </c>
      <c r="C17" s="8"/>
      <c r="D17" s="22"/>
      <c r="E17" s="8"/>
      <c r="F17" s="8"/>
      <c r="G17" s="9"/>
      <c r="I17" s="31"/>
      <c r="J17" s="31"/>
      <c r="K17" s="32"/>
      <c r="L17" s="31"/>
      <c r="M17" s="32"/>
      <c r="N17" s="31"/>
      <c r="O17" s="31"/>
      <c r="P17" s="31"/>
      <c r="Q17" s="31"/>
      <c r="R17" s="31"/>
      <c r="S17" s="31"/>
      <c r="T17" s="31"/>
      <c r="U17" s="31"/>
      <c r="V17" s="31"/>
      <c r="W17" s="31"/>
    </row>
    <row r="18" spans="1:23" s="30" customFormat="1" x14ac:dyDescent="0.35">
      <c r="A18" s="5" t="s">
        <v>44</v>
      </c>
      <c r="B18" s="10" t="s">
        <v>18</v>
      </c>
      <c r="C18" s="11">
        <v>1</v>
      </c>
      <c r="D18" s="12">
        <v>2875.61</v>
      </c>
      <c r="E18" s="12">
        <f t="shared" ref="E18:E37" si="2">ROUND(C18*D18,2)</f>
        <v>2875.61</v>
      </c>
      <c r="F18" s="21">
        <v>0</v>
      </c>
      <c r="G18" s="13">
        <f t="shared" ref="G18:G37" si="3">IF(F18&gt;D18,F18/0,ROUND(C18*F18,2))</f>
        <v>0</v>
      </c>
      <c r="I18" s="31"/>
      <c r="J18" s="31"/>
      <c r="K18" s="32"/>
      <c r="L18" s="31"/>
      <c r="M18" s="32"/>
      <c r="N18" s="31"/>
      <c r="O18" s="31"/>
      <c r="P18" s="31"/>
      <c r="Q18" s="31"/>
      <c r="R18" s="31"/>
      <c r="S18" s="31"/>
      <c r="T18" s="31"/>
      <c r="U18" s="31"/>
      <c r="V18" s="31"/>
      <c r="W18" s="31"/>
    </row>
    <row r="19" spans="1:23" s="30" customFormat="1" x14ac:dyDescent="0.35">
      <c r="A19" s="5" t="s">
        <v>45</v>
      </c>
      <c r="B19" s="10" t="s">
        <v>22</v>
      </c>
      <c r="C19" s="11">
        <v>12</v>
      </c>
      <c r="D19" s="12">
        <v>1570.98</v>
      </c>
      <c r="E19" s="12">
        <f t="shared" si="2"/>
        <v>18851.759999999998</v>
      </c>
      <c r="F19" s="21">
        <v>0</v>
      </c>
      <c r="G19" s="13">
        <f t="shared" si="3"/>
        <v>0</v>
      </c>
      <c r="I19" s="31"/>
      <c r="J19" s="31"/>
      <c r="K19" s="32"/>
      <c r="L19" s="31"/>
      <c r="M19" s="32"/>
      <c r="N19" s="31"/>
      <c r="O19" s="31"/>
      <c r="P19" s="31"/>
      <c r="Q19" s="31"/>
      <c r="R19" s="31"/>
      <c r="S19" s="31"/>
      <c r="T19" s="31"/>
      <c r="U19" s="31"/>
      <c r="V19" s="31"/>
      <c r="W19" s="31"/>
    </row>
    <row r="20" spans="1:23" s="30" customFormat="1" x14ac:dyDescent="0.35">
      <c r="A20" s="5" t="s">
        <v>46</v>
      </c>
      <c r="B20" s="10" t="s">
        <v>23</v>
      </c>
      <c r="C20" s="11">
        <v>1</v>
      </c>
      <c r="D20" s="12">
        <v>2791.98</v>
      </c>
      <c r="E20" s="12">
        <f t="shared" si="2"/>
        <v>2791.98</v>
      </c>
      <c r="F20" s="21">
        <v>0</v>
      </c>
      <c r="G20" s="13">
        <f t="shared" si="3"/>
        <v>0</v>
      </c>
      <c r="I20" s="31"/>
      <c r="J20" s="31"/>
      <c r="K20" s="32"/>
      <c r="L20" s="31"/>
      <c r="M20" s="32"/>
      <c r="N20" s="31"/>
      <c r="O20" s="31"/>
      <c r="P20" s="31"/>
      <c r="Q20" s="31"/>
      <c r="R20" s="31"/>
      <c r="S20" s="31"/>
      <c r="T20" s="31"/>
      <c r="U20" s="31"/>
      <c r="V20" s="31"/>
      <c r="W20" s="31"/>
    </row>
    <row r="21" spans="1:23" s="30" customFormat="1" ht="14.4" x14ac:dyDescent="0.3">
      <c r="A21" s="6" t="s">
        <v>47</v>
      </c>
      <c r="B21" s="7" t="s">
        <v>24</v>
      </c>
      <c r="C21" s="8"/>
      <c r="D21" s="22"/>
      <c r="E21" s="8"/>
      <c r="F21" s="8"/>
      <c r="G21" s="9"/>
      <c r="I21" s="31"/>
      <c r="J21" s="31"/>
      <c r="K21" s="32"/>
      <c r="L21" s="31"/>
      <c r="M21" s="32"/>
      <c r="N21" s="31"/>
      <c r="O21" s="31"/>
      <c r="P21" s="31"/>
      <c r="Q21" s="31"/>
      <c r="R21" s="31"/>
      <c r="S21" s="31"/>
      <c r="T21" s="31"/>
      <c r="U21" s="31"/>
      <c r="V21" s="31"/>
      <c r="W21" s="31"/>
    </row>
    <row r="22" spans="1:23" s="30" customFormat="1" x14ac:dyDescent="0.35">
      <c r="A22" s="5" t="s">
        <v>48</v>
      </c>
      <c r="B22" s="10" t="s">
        <v>25</v>
      </c>
      <c r="C22" s="11">
        <v>12</v>
      </c>
      <c r="D22" s="12">
        <v>16543.3</v>
      </c>
      <c r="E22" s="12">
        <f t="shared" si="2"/>
        <v>198519.6</v>
      </c>
      <c r="F22" s="21">
        <v>0</v>
      </c>
      <c r="G22" s="13">
        <f t="shared" si="3"/>
        <v>0</v>
      </c>
      <c r="I22" s="31"/>
      <c r="J22" s="31"/>
      <c r="K22" s="32"/>
      <c r="L22" s="31"/>
      <c r="M22" s="32"/>
      <c r="N22" s="31"/>
      <c r="O22" s="31"/>
      <c r="P22" s="31"/>
      <c r="Q22" s="31"/>
      <c r="R22" s="31"/>
      <c r="S22" s="31"/>
      <c r="T22" s="31"/>
      <c r="U22" s="31"/>
      <c r="V22" s="31"/>
      <c r="W22" s="31"/>
    </row>
    <row r="23" spans="1:23" s="30" customFormat="1" x14ac:dyDescent="0.35">
      <c r="A23" s="5" t="s">
        <v>49</v>
      </c>
      <c r="B23" s="10" t="s">
        <v>26</v>
      </c>
      <c r="C23" s="11">
        <v>12</v>
      </c>
      <c r="D23" s="12">
        <v>8916.08</v>
      </c>
      <c r="E23" s="12">
        <f t="shared" si="2"/>
        <v>106992.96000000001</v>
      </c>
      <c r="F23" s="21">
        <v>0</v>
      </c>
      <c r="G23" s="13">
        <f t="shared" si="3"/>
        <v>0</v>
      </c>
      <c r="I23" s="31"/>
      <c r="J23" s="31"/>
      <c r="K23" s="32"/>
      <c r="L23" s="31"/>
      <c r="M23" s="32"/>
      <c r="N23" s="31"/>
      <c r="O23" s="31"/>
      <c r="P23" s="31"/>
      <c r="Q23" s="31"/>
      <c r="R23" s="31"/>
      <c r="S23" s="31"/>
      <c r="T23" s="31"/>
      <c r="U23" s="31"/>
      <c r="V23" s="31"/>
      <c r="W23" s="31"/>
    </row>
    <row r="24" spans="1:23" s="30" customFormat="1" x14ac:dyDescent="0.35">
      <c r="A24" s="5" t="s">
        <v>50</v>
      </c>
      <c r="B24" s="10" t="s">
        <v>27</v>
      </c>
      <c r="C24" s="11">
        <v>12</v>
      </c>
      <c r="D24" s="12">
        <v>827.48</v>
      </c>
      <c r="E24" s="12">
        <f t="shared" si="2"/>
        <v>9929.76</v>
      </c>
      <c r="F24" s="21">
        <v>0</v>
      </c>
      <c r="G24" s="13">
        <f t="shared" si="3"/>
        <v>0</v>
      </c>
      <c r="I24" s="31"/>
      <c r="J24" s="31"/>
      <c r="K24" s="32"/>
      <c r="L24" s="31"/>
      <c r="M24" s="32"/>
      <c r="N24" s="31"/>
      <c r="O24" s="31"/>
      <c r="P24" s="31"/>
      <c r="Q24" s="31"/>
      <c r="R24" s="31"/>
      <c r="S24" s="31"/>
      <c r="T24" s="31"/>
      <c r="U24" s="31"/>
      <c r="V24" s="31"/>
      <c r="W24" s="31"/>
    </row>
    <row r="25" spans="1:23" s="30" customFormat="1" ht="14.4" x14ac:dyDescent="0.3">
      <c r="A25" s="6" t="s">
        <v>51</v>
      </c>
      <c r="B25" s="7" t="s">
        <v>28</v>
      </c>
      <c r="C25" s="8"/>
      <c r="D25" s="22"/>
      <c r="E25" s="8"/>
      <c r="F25" s="8"/>
      <c r="G25" s="9"/>
      <c r="I25" s="31"/>
      <c r="J25" s="31"/>
      <c r="K25" s="32"/>
      <c r="L25" s="31"/>
      <c r="M25" s="32"/>
      <c r="N25" s="31"/>
      <c r="O25" s="31"/>
      <c r="P25" s="31"/>
      <c r="Q25" s="31"/>
      <c r="R25" s="31"/>
      <c r="S25" s="31"/>
      <c r="T25" s="31"/>
      <c r="U25" s="31"/>
      <c r="V25" s="31"/>
      <c r="W25" s="31"/>
    </row>
    <row r="26" spans="1:23" s="30" customFormat="1" x14ac:dyDescent="0.35">
      <c r="A26" s="5" t="s">
        <v>52</v>
      </c>
      <c r="B26" s="10" t="s">
        <v>29</v>
      </c>
      <c r="C26" s="11">
        <v>12</v>
      </c>
      <c r="D26" s="12">
        <v>12009.06</v>
      </c>
      <c r="E26" s="12">
        <f t="shared" si="2"/>
        <v>144108.72</v>
      </c>
      <c r="F26" s="21">
        <v>0</v>
      </c>
      <c r="G26" s="13">
        <f t="shared" si="3"/>
        <v>0</v>
      </c>
      <c r="I26" s="31"/>
      <c r="J26" s="31"/>
      <c r="K26" s="32"/>
      <c r="L26" s="31"/>
      <c r="M26" s="32"/>
      <c r="N26" s="31"/>
      <c r="O26" s="31"/>
      <c r="P26" s="31"/>
      <c r="Q26" s="31"/>
      <c r="R26" s="31"/>
      <c r="S26" s="31"/>
      <c r="T26" s="31"/>
      <c r="U26" s="31"/>
      <c r="V26" s="31"/>
      <c r="W26" s="31"/>
    </row>
    <row r="27" spans="1:23" s="30" customFormat="1" ht="14.4" x14ac:dyDescent="0.3">
      <c r="A27" s="6" t="s">
        <v>53</v>
      </c>
      <c r="B27" s="7" t="s">
        <v>30</v>
      </c>
      <c r="C27" s="8"/>
      <c r="D27" s="22"/>
      <c r="E27" s="8"/>
      <c r="F27" s="8"/>
      <c r="G27" s="9"/>
      <c r="I27" s="31"/>
      <c r="J27" s="31"/>
      <c r="K27" s="32"/>
      <c r="L27" s="31"/>
      <c r="M27" s="32"/>
      <c r="N27" s="31"/>
      <c r="O27" s="31"/>
      <c r="P27" s="31"/>
      <c r="Q27" s="31"/>
      <c r="R27" s="31"/>
      <c r="S27" s="31"/>
      <c r="T27" s="31"/>
      <c r="U27" s="31"/>
      <c r="V27" s="31"/>
      <c r="W27" s="31"/>
    </row>
    <row r="28" spans="1:23" s="30" customFormat="1" x14ac:dyDescent="0.35">
      <c r="A28" s="5" t="s">
        <v>54</v>
      </c>
      <c r="B28" s="10" t="s">
        <v>31</v>
      </c>
      <c r="C28" s="11">
        <v>1</v>
      </c>
      <c r="D28" s="12">
        <v>10000</v>
      </c>
      <c r="E28" s="12">
        <f t="shared" si="2"/>
        <v>10000</v>
      </c>
      <c r="F28" s="12">
        <v>10000</v>
      </c>
      <c r="G28" s="13">
        <f t="shared" si="3"/>
        <v>10000</v>
      </c>
      <c r="I28" s="31"/>
      <c r="J28" s="31"/>
      <c r="K28" s="32"/>
      <c r="L28" s="31"/>
      <c r="M28" s="32"/>
      <c r="N28" s="31"/>
      <c r="O28" s="31"/>
      <c r="P28" s="31"/>
      <c r="Q28" s="31"/>
      <c r="R28" s="31"/>
      <c r="S28" s="31"/>
      <c r="T28" s="31"/>
      <c r="U28" s="31"/>
      <c r="V28" s="31"/>
      <c r="W28" s="31"/>
    </row>
    <row r="29" spans="1:23" s="30" customFormat="1" ht="14.4" x14ac:dyDescent="0.3">
      <c r="A29" s="6" t="s">
        <v>55</v>
      </c>
      <c r="B29" s="7" t="s">
        <v>32</v>
      </c>
      <c r="C29" s="8"/>
      <c r="D29" s="22"/>
      <c r="E29" s="8"/>
      <c r="F29" s="8"/>
      <c r="G29" s="9"/>
      <c r="I29" s="31"/>
      <c r="J29" s="31"/>
      <c r="K29" s="32"/>
      <c r="L29" s="31"/>
      <c r="M29" s="32"/>
      <c r="N29" s="31"/>
      <c r="O29" s="31"/>
      <c r="P29" s="31"/>
      <c r="Q29" s="31"/>
      <c r="R29" s="31"/>
      <c r="S29" s="31"/>
      <c r="T29" s="31"/>
      <c r="U29" s="31"/>
      <c r="V29" s="31"/>
      <c r="W29" s="31"/>
    </row>
    <row r="30" spans="1:23" s="30" customFormat="1" x14ac:dyDescent="0.35">
      <c r="A30" s="5" t="s">
        <v>56</v>
      </c>
      <c r="B30" s="10" t="s">
        <v>33</v>
      </c>
      <c r="C30" s="11">
        <v>12</v>
      </c>
      <c r="D30" s="12">
        <v>2358.9</v>
      </c>
      <c r="E30" s="12">
        <f t="shared" si="2"/>
        <v>28306.799999999999</v>
      </c>
      <c r="F30" s="21">
        <v>0</v>
      </c>
      <c r="G30" s="13">
        <f t="shared" si="3"/>
        <v>0</v>
      </c>
      <c r="I30" s="31"/>
      <c r="J30" s="31"/>
      <c r="K30" s="32"/>
      <c r="L30" s="31"/>
      <c r="M30" s="32"/>
      <c r="N30" s="31"/>
      <c r="O30" s="31"/>
      <c r="P30" s="31"/>
      <c r="Q30" s="31"/>
      <c r="R30" s="31"/>
      <c r="S30" s="31"/>
      <c r="T30" s="31"/>
      <c r="U30" s="31"/>
      <c r="V30" s="31"/>
      <c r="W30" s="31"/>
    </row>
    <row r="31" spans="1:23" s="30" customFormat="1" ht="14.4" x14ac:dyDescent="0.3">
      <c r="A31" s="6" t="s">
        <v>57</v>
      </c>
      <c r="B31" s="7" t="s">
        <v>34</v>
      </c>
      <c r="C31" s="8"/>
      <c r="D31" s="22"/>
      <c r="E31" s="8"/>
      <c r="F31" s="8"/>
      <c r="G31" s="9"/>
      <c r="I31" s="31"/>
      <c r="J31" s="31"/>
      <c r="K31" s="32"/>
      <c r="L31" s="31"/>
      <c r="M31" s="32"/>
      <c r="N31" s="31"/>
      <c r="O31" s="31"/>
      <c r="P31" s="31"/>
      <c r="Q31" s="31"/>
      <c r="R31" s="31"/>
      <c r="S31" s="31"/>
      <c r="T31" s="31"/>
      <c r="U31" s="31"/>
      <c r="V31" s="31"/>
      <c r="W31" s="31"/>
    </row>
    <row r="32" spans="1:23" s="30" customFormat="1" x14ac:dyDescent="0.35">
      <c r="A32" s="5" t="s">
        <v>58</v>
      </c>
      <c r="B32" s="10" t="s">
        <v>35</v>
      </c>
      <c r="C32" s="11">
        <v>120</v>
      </c>
      <c r="D32" s="12">
        <v>106.16</v>
      </c>
      <c r="E32" s="12">
        <f t="shared" si="2"/>
        <v>12739.2</v>
      </c>
      <c r="F32" s="21">
        <v>0</v>
      </c>
      <c r="G32" s="13">
        <f t="shared" si="3"/>
        <v>0</v>
      </c>
      <c r="I32" s="31"/>
      <c r="J32" s="31"/>
      <c r="K32" s="32"/>
      <c r="L32" s="31"/>
      <c r="M32" s="32"/>
      <c r="N32" s="31"/>
      <c r="O32" s="31"/>
      <c r="P32" s="31"/>
      <c r="Q32" s="31"/>
      <c r="R32" s="31"/>
      <c r="S32" s="31"/>
      <c r="T32" s="31"/>
      <c r="U32" s="31"/>
      <c r="V32" s="31"/>
      <c r="W32" s="31"/>
    </row>
    <row r="33" spans="1:23" s="30" customFormat="1" x14ac:dyDescent="0.35">
      <c r="A33" s="5" t="s">
        <v>59</v>
      </c>
      <c r="B33" s="10" t="s">
        <v>36</v>
      </c>
      <c r="C33" s="11">
        <v>192</v>
      </c>
      <c r="D33" s="12">
        <v>96.93</v>
      </c>
      <c r="E33" s="12">
        <f t="shared" si="2"/>
        <v>18610.560000000001</v>
      </c>
      <c r="F33" s="21">
        <v>0</v>
      </c>
      <c r="G33" s="13">
        <f t="shared" si="3"/>
        <v>0</v>
      </c>
      <c r="I33" s="31"/>
      <c r="J33" s="31"/>
      <c r="K33" s="32"/>
      <c r="L33" s="31"/>
      <c r="M33" s="32"/>
      <c r="N33" s="31"/>
      <c r="O33" s="31"/>
      <c r="P33" s="31"/>
      <c r="Q33" s="31"/>
      <c r="R33" s="31"/>
      <c r="S33" s="31"/>
      <c r="T33" s="31"/>
      <c r="U33" s="31"/>
      <c r="V33" s="31"/>
      <c r="W33" s="31"/>
    </row>
    <row r="34" spans="1:23" s="30" customFormat="1" x14ac:dyDescent="0.35">
      <c r="A34" s="5" t="s">
        <v>60</v>
      </c>
      <c r="B34" s="10" t="s">
        <v>37</v>
      </c>
      <c r="C34" s="11">
        <v>12</v>
      </c>
      <c r="D34" s="12">
        <v>102.21</v>
      </c>
      <c r="E34" s="12">
        <f t="shared" si="2"/>
        <v>1226.52</v>
      </c>
      <c r="F34" s="21">
        <v>0</v>
      </c>
      <c r="G34" s="13">
        <f t="shared" si="3"/>
        <v>0</v>
      </c>
      <c r="I34" s="31"/>
      <c r="J34" s="31"/>
      <c r="K34" s="32"/>
      <c r="L34" s="31"/>
      <c r="M34" s="32"/>
      <c r="N34" s="31"/>
      <c r="O34" s="31"/>
      <c r="P34" s="31"/>
      <c r="Q34" s="31"/>
      <c r="R34" s="31"/>
      <c r="S34" s="31"/>
      <c r="T34" s="31"/>
      <c r="U34" s="31"/>
      <c r="V34" s="31"/>
      <c r="W34" s="31"/>
    </row>
    <row r="35" spans="1:23" s="30" customFormat="1" x14ac:dyDescent="0.35">
      <c r="A35" s="6" t="s">
        <v>61</v>
      </c>
      <c r="B35" s="7" t="s">
        <v>38</v>
      </c>
      <c r="C35" s="8"/>
      <c r="D35" s="22"/>
      <c r="E35" s="8"/>
      <c r="F35" s="8"/>
      <c r="G35" s="9"/>
      <c r="I35" s="31"/>
      <c r="J35" s="31"/>
      <c r="K35" s="32"/>
      <c r="L35" s="31"/>
      <c r="M35" s="32"/>
      <c r="N35" s="31"/>
      <c r="O35" s="31"/>
      <c r="P35" s="31"/>
      <c r="Q35" s="31"/>
      <c r="R35" s="31"/>
      <c r="S35" s="31"/>
      <c r="T35" s="31"/>
      <c r="U35" s="31"/>
      <c r="V35" s="31"/>
      <c r="W35" s="31"/>
    </row>
    <row r="36" spans="1:23" s="30" customFormat="1" x14ac:dyDescent="0.35">
      <c r="A36" s="5" t="s">
        <v>62</v>
      </c>
      <c r="B36" s="10" t="s">
        <v>39</v>
      </c>
      <c r="C36" s="11">
        <v>12</v>
      </c>
      <c r="D36" s="12">
        <v>1107.78</v>
      </c>
      <c r="E36" s="12">
        <f t="shared" si="2"/>
        <v>13293.36</v>
      </c>
      <c r="F36" s="21">
        <v>0</v>
      </c>
      <c r="G36" s="13">
        <f t="shared" si="3"/>
        <v>0</v>
      </c>
      <c r="I36" s="31"/>
      <c r="J36" s="31"/>
      <c r="K36" s="32"/>
      <c r="L36" s="31"/>
      <c r="M36" s="32"/>
      <c r="N36" s="31"/>
      <c r="O36" s="31"/>
      <c r="P36" s="31"/>
      <c r="Q36" s="31"/>
      <c r="R36" s="31"/>
      <c r="S36" s="31"/>
      <c r="T36" s="31"/>
      <c r="U36" s="31"/>
      <c r="V36" s="31"/>
      <c r="W36" s="31"/>
    </row>
    <row r="37" spans="1:23" s="30" customFormat="1" ht="15" thickBot="1" x14ac:dyDescent="0.4">
      <c r="A37" s="5" t="s">
        <v>63</v>
      </c>
      <c r="B37" s="10" t="s">
        <v>40</v>
      </c>
      <c r="C37" s="11">
        <v>12</v>
      </c>
      <c r="D37" s="12">
        <v>1107.78</v>
      </c>
      <c r="E37" s="12">
        <f t="shared" si="2"/>
        <v>13293.36</v>
      </c>
      <c r="F37" s="21">
        <v>0</v>
      </c>
      <c r="G37" s="13">
        <f t="shared" si="3"/>
        <v>0</v>
      </c>
      <c r="I37" s="31"/>
      <c r="J37" s="31"/>
      <c r="K37" s="32"/>
      <c r="L37" s="31"/>
      <c r="M37" s="32"/>
      <c r="N37" s="31"/>
      <c r="O37" s="31"/>
      <c r="P37" s="31"/>
      <c r="Q37" s="31"/>
      <c r="R37" s="31"/>
      <c r="S37" s="31"/>
      <c r="T37" s="31"/>
      <c r="U37" s="31"/>
      <c r="V37" s="31"/>
      <c r="W37" s="31"/>
    </row>
    <row r="38" spans="1:23" s="30" customFormat="1" ht="19.5" customHeight="1" x14ac:dyDescent="0.3">
      <c r="A38" s="14"/>
      <c r="B38" s="14"/>
      <c r="C38" s="14"/>
      <c r="D38" s="15"/>
      <c r="E38" s="16">
        <f>SUM(E16:E37)</f>
        <v>584332.17000000004</v>
      </c>
      <c r="F38" s="17"/>
      <c r="G38" s="18">
        <f>IF(SUM(G16:G37)=10000,0,SUM(G16:G37))</f>
        <v>0</v>
      </c>
      <c r="I38" s="31"/>
      <c r="J38" s="31"/>
      <c r="K38" s="33"/>
      <c r="L38" s="31"/>
      <c r="M38" s="31"/>
      <c r="N38" s="31"/>
      <c r="O38" s="31"/>
      <c r="P38" s="31"/>
      <c r="Q38" s="31"/>
      <c r="R38" s="31"/>
      <c r="S38" s="31"/>
      <c r="T38" s="31"/>
      <c r="U38" s="31"/>
      <c r="V38" s="31"/>
      <c r="W38" s="31"/>
    </row>
    <row r="39" spans="1:23" s="30" customFormat="1" ht="15" thickBot="1" x14ac:dyDescent="0.35">
      <c r="A39" s="19"/>
      <c r="B39" s="19"/>
      <c r="C39" s="19"/>
      <c r="D39" s="19"/>
      <c r="E39" s="19"/>
      <c r="F39" s="19"/>
      <c r="G39" s="19"/>
      <c r="I39" s="31"/>
      <c r="J39" s="31"/>
      <c r="K39" s="31"/>
      <c r="L39" s="31"/>
      <c r="M39" s="31"/>
      <c r="N39" s="31"/>
      <c r="O39" s="31"/>
      <c r="P39" s="31"/>
      <c r="Q39" s="31"/>
      <c r="R39" s="31"/>
      <c r="S39" s="31"/>
      <c r="T39" s="31"/>
      <c r="U39" s="31"/>
      <c r="V39" s="31"/>
      <c r="W39" s="31"/>
    </row>
    <row r="40" spans="1:23" s="30" customFormat="1" ht="16" thickBot="1" x14ac:dyDescent="0.4">
      <c r="A40" s="38" t="s">
        <v>10</v>
      </c>
      <c r="B40" s="38"/>
      <c r="C40" s="38"/>
      <c r="D40" s="38"/>
      <c r="E40" s="38"/>
      <c r="F40" s="39">
        <f>IF(G38&lt;=584332.17,G38,"ERROR: Límite superado")</f>
        <v>0</v>
      </c>
      <c r="G40" s="40"/>
      <c r="I40" s="31"/>
      <c r="J40" s="31"/>
      <c r="K40" s="31"/>
      <c r="L40" s="31"/>
      <c r="M40" s="31"/>
      <c r="N40" s="31"/>
      <c r="O40" s="31"/>
      <c r="P40" s="31"/>
      <c r="Q40" s="31"/>
      <c r="R40" s="31"/>
      <c r="S40" s="31"/>
      <c r="T40" s="31"/>
      <c r="U40" s="31"/>
      <c r="V40" s="31"/>
      <c r="W40" s="31"/>
    </row>
    <row r="41" spans="1:23" s="30" customFormat="1" ht="32" customHeight="1" x14ac:dyDescent="0.35">
      <c r="A41" s="37" t="s">
        <v>66</v>
      </c>
      <c r="B41" s="37"/>
      <c r="C41" s="37"/>
      <c r="D41" s="37"/>
      <c r="E41" s="37"/>
      <c r="F41" s="37"/>
      <c r="G41" s="25"/>
      <c r="I41" s="31"/>
      <c r="J41" s="31"/>
      <c r="K41" s="31"/>
      <c r="L41" s="31"/>
      <c r="M41" s="31"/>
      <c r="N41" s="31"/>
      <c r="O41" s="31"/>
      <c r="P41" s="31"/>
      <c r="Q41" s="31"/>
      <c r="R41" s="31"/>
      <c r="S41" s="31"/>
      <c r="T41" s="31"/>
      <c r="U41" s="31"/>
      <c r="V41" s="31"/>
      <c r="W41" s="31"/>
    </row>
    <row r="42" spans="1:23" s="30" customFormat="1" ht="70.5" customHeight="1" x14ac:dyDescent="0.35">
      <c r="A42" s="26"/>
      <c r="B42" s="26"/>
      <c r="C42" s="26"/>
      <c r="D42" s="26"/>
      <c r="E42" s="26"/>
      <c r="F42" s="26"/>
      <c r="G42" s="25"/>
      <c r="I42" s="31"/>
      <c r="J42" s="31"/>
      <c r="K42" s="31"/>
      <c r="L42" s="31"/>
      <c r="M42" s="31"/>
      <c r="N42" s="31"/>
      <c r="O42" s="31"/>
      <c r="P42" s="31"/>
      <c r="Q42" s="31"/>
      <c r="R42" s="31"/>
      <c r="S42" s="31"/>
      <c r="T42" s="31"/>
      <c r="U42" s="31"/>
      <c r="V42" s="31"/>
      <c r="W42" s="31"/>
    </row>
    <row r="43" spans="1:23" s="30" customFormat="1" ht="21" customHeight="1" x14ac:dyDescent="0.35">
      <c r="A43" s="26"/>
      <c r="B43" s="29" t="s">
        <v>67</v>
      </c>
      <c r="C43" s="26"/>
      <c r="D43" s="26"/>
      <c r="E43" s="26"/>
      <c r="F43" s="26"/>
      <c r="G43" s="25"/>
      <c r="I43" s="31"/>
      <c r="J43" s="31"/>
      <c r="K43" s="31"/>
      <c r="L43" s="31"/>
      <c r="M43" s="31"/>
      <c r="N43" s="31"/>
      <c r="O43" s="31"/>
      <c r="P43" s="31"/>
      <c r="Q43" s="31"/>
      <c r="R43" s="31"/>
      <c r="S43" s="31"/>
      <c r="T43" s="31"/>
      <c r="U43" s="31"/>
      <c r="V43" s="31"/>
      <c r="W43" s="31"/>
    </row>
    <row r="44" spans="1:23" s="30" customFormat="1" ht="32" customHeight="1" x14ac:dyDescent="0.35">
      <c r="A44" s="26"/>
      <c r="B44" s="36" t="s">
        <v>14</v>
      </c>
      <c r="C44" s="36"/>
      <c r="D44" s="26"/>
      <c r="E44" s="26"/>
      <c r="F44" s="26"/>
      <c r="G44" s="25"/>
      <c r="I44" s="31"/>
      <c r="J44" s="31"/>
      <c r="K44" s="31"/>
      <c r="L44" s="31"/>
      <c r="M44" s="31"/>
      <c r="N44" s="31"/>
      <c r="O44" s="31"/>
      <c r="P44" s="31"/>
      <c r="Q44" s="31"/>
      <c r="R44" s="31"/>
      <c r="S44" s="31"/>
      <c r="T44" s="31"/>
      <c r="U44" s="31"/>
      <c r="V44" s="31"/>
      <c r="W44" s="31"/>
    </row>
    <row r="45" spans="1:23" s="30" customFormat="1" ht="10" customHeight="1" x14ac:dyDescent="0.35">
      <c r="A45" s="26"/>
      <c r="B45" s="28"/>
      <c r="C45" s="28"/>
      <c r="D45" s="26"/>
      <c r="E45" s="26"/>
      <c r="F45" s="26"/>
      <c r="G45" s="25"/>
      <c r="I45" s="31"/>
      <c r="J45" s="31"/>
      <c r="K45" s="31"/>
      <c r="L45" s="31"/>
      <c r="M45" s="31"/>
      <c r="N45" s="31"/>
      <c r="O45" s="31"/>
      <c r="P45" s="31"/>
      <c r="Q45" s="31"/>
      <c r="R45" s="31"/>
      <c r="S45" s="31"/>
      <c r="T45" s="31"/>
      <c r="U45" s="31"/>
      <c r="V45" s="31"/>
      <c r="W45" s="31"/>
    </row>
    <row r="46" spans="1:23" s="30" customFormat="1" x14ac:dyDescent="0.35">
      <c r="A46" s="6"/>
      <c r="B46" s="7" t="s">
        <v>16</v>
      </c>
      <c r="C46" s="8"/>
      <c r="D46" s="22"/>
      <c r="E46" s="8"/>
      <c r="F46" s="8"/>
      <c r="G46" s="9"/>
      <c r="I46" s="31"/>
      <c r="J46" s="31"/>
      <c r="K46" s="32"/>
      <c r="L46" s="31"/>
      <c r="M46" s="32"/>
      <c r="N46" s="31"/>
      <c r="O46" s="31"/>
      <c r="P46" s="31"/>
      <c r="Q46" s="31"/>
      <c r="R46" s="31"/>
      <c r="S46" s="31"/>
      <c r="T46" s="31"/>
      <c r="U46" s="31"/>
      <c r="V46" s="31"/>
      <c r="W46" s="31"/>
    </row>
    <row r="47" spans="1:23" s="30" customFormat="1" x14ac:dyDescent="0.35">
      <c r="A47" s="27" t="s">
        <v>13</v>
      </c>
      <c r="B47" s="10" t="s">
        <v>64</v>
      </c>
      <c r="C47" s="11">
        <v>1</v>
      </c>
      <c r="D47" s="12">
        <v>35</v>
      </c>
      <c r="E47" s="12">
        <f t="shared" ref="E47:E48" si="4">ROUND(C47*D47,2)</f>
        <v>35</v>
      </c>
      <c r="F47" s="21">
        <v>0</v>
      </c>
      <c r="G47" s="13">
        <f t="shared" ref="G47:G48" si="5">IF(F47&gt;D47,F47/0,ROUND(C47*F47,2))</f>
        <v>0</v>
      </c>
      <c r="I47" s="31"/>
      <c r="J47" s="31"/>
      <c r="K47" s="32"/>
      <c r="L47" s="31"/>
      <c r="M47" s="32"/>
      <c r="N47" s="31"/>
      <c r="O47" s="31"/>
      <c r="P47" s="31"/>
      <c r="Q47" s="31"/>
      <c r="R47" s="31"/>
      <c r="S47" s="31"/>
      <c r="T47" s="31"/>
      <c r="U47" s="31"/>
      <c r="V47" s="31"/>
      <c r="W47" s="31"/>
    </row>
    <row r="48" spans="1:23" s="30" customFormat="1" x14ac:dyDescent="0.35">
      <c r="A48" s="27" t="s">
        <v>13</v>
      </c>
      <c r="B48" s="10" t="s">
        <v>65</v>
      </c>
      <c r="C48" s="11">
        <v>1</v>
      </c>
      <c r="D48" s="12">
        <v>15.19</v>
      </c>
      <c r="E48" s="12">
        <f t="shared" si="4"/>
        <v>15.19</v>
      </c>
      <c r="F48" s="21">
        <v>0</v>
      </c>
      <c r="G48" s="13">
        <f t="shared" si="5"/>
        <v>0</v>
      </c>
      <c r="I48" s="31"/>
      <c r="J48" s="31"/>
      <c r="K48" s="32"/>
      <c r="L48" s="31"/>
      <c r="M48" s="32"/>
      <c r="N48" s="31"/>
      <c r="O48" s="31"/>
      <c r="P48" s="31"/>
      <c r="Q48" s="31"/>
      <c r="R48" s="31"/>
      <c r="S48" s="31"/>
      <c r="T48" s="31"/>
      <c r="U48" s="31"/>
      <c r="V48" s="31"/>
      <c r="W48" s="31"/>
    </row>
    <row r="49" spans="1:23" s="30" customFormat="1" ht="32" customHeight="1" x14ac:dyDescent="0.35">
      <c r="A49" s="26"/>
      <c r="B49" s="34" t="s">
        <v>15</v>
      </c>
      <c r="C49" s="35"/>
      <c r="D49" s="26"/>
      <c r="E49" s="26"/>
      <c r="F49" s="26"/>
      <c r="G49" s="25"/>
      <c r="I49" s="31"/>
      <c r="J49" s="31"/>
      <c r="K49" s="31"/>
      <c r="L49" s="31"/>
      <c r="M49" s="31"/>
      <c r="N49" s="31"/>
      <c r="O49" s="31"/>
      <c r="P49" s="31"/>
      <c r="Q49" s="31"/>
      <c r="R49" s="31"/>
      <c r="S49" s="31"/>
      <c r="T49" s="31"/>
      <c r="U49" s="31"/>
      <c r="V49" s="31"/>
      <c r="W49" s="31"/>
    </row>
  </sheetData>
  <sheetProtection password="DE91" sheet="1" objects="1" scenarios="1"/>
  <mergeCells count="13">
    <mergeCell ref="A10:B11"/>
    <mergeCell ref="C10:G11"/>
    <mergeCell ref="A1:G1"/>
    <mergeCell ref="A2:G2"/>
    <mergeCell ref="A3:G3"/>
    <mergeCell ref="A7:G7"/>
    <mergeCell ref="A8:G8"/>
    <mergeCell ref="A5:G5"/>
    <mergeCell ref="B49:C49"/>
    <mergeCell ref="B44:C44"/>
    <mergeCell ref="A41:F41"/>
    <mergeCell ref="A40:E40"/>
    <mergeCell ref="F40:G40"/>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2025-04-16T10:26:35Z</dcterms:modified>
</cp:coreProperties>
</file>