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filterPrivacy="1" codeName="ThisWorkbook"/>
  <bookViews>
    <workbookView xWindow="0" yWindow="-120" windowWidth="15756" windowHeight="17220" activeTab="1"/>
  </bookViews>
  <sheets>
    <sheet name="2.1 Jefe Proyecto" sheetId="7" r:id="rId1"/>
    <sheet name="2.2 Consultor Ciber" sheetId="6" r:id="rId2"/>
    <sheet name="Sheet2" sheetId="3" state="hidden" r:id="rId3"/>
  </sheets>
  <definedNames>
    <definedName name="_xlnm.Print_Area" localSheetId="0">'2.1 Jefe Proyecto'!$B$1:$I$153</definedName>
    <definedName name="_xlnm.Print_Area" localSheetId="1">'2.2 Consultor Ciber'!$B$1:$I$153</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4" i="6" l="1"/>
  <c r="G113" i="6"/>
  <c r="G112" i="6"/>
  <c r="G111" i="6"/>
  <c r="G105" i="6"/>
  <c r="G104" i="6"/>
  <c r="G103" i="6"/>
  <c r="G102" i="6"/>
  <c r="G101" i="6"/>
  <c r="G100" i="6"/>
  <c r="G99" i="6"/>
  <c r="G98" i="6"/>
  <c r="G97" i="6"/>
  <c r="G96" i="6"/>
  <c r="G95" i="6"/>
  <c r="G94" i="6"/>
  <c r="G117" i="6"/>
  <c r="G116" i="6"/>
  <c r="G115" i="6"/>
  <c r="G110" i="6"/>
  <c r="G109" i="6"/>
  <c r="G108" i="6"/>
  <c r="G107" i="6"/>
  <c r="G106" i="6"/>
  <c r="G93" i="6"/>
  <c r="G92" i="6"/>
  <c r="G91" i="6"/>
  <c r="G90" i="6"/>
  <c r="G89" i="6"/>
  <c r="G88" i="6"/>
  <c r="G87" i="6"/>
  <c r="G86" i="6"/>
  <c r="G125" i="6"/>
  <c r="G124" i="6"/>
  <c r="G123" i="6"/>
  <c r="G122" i="6"/>
  <c r="G121" i="6"/>
  <c r="G120" i="6"/>
  <c r="G119" i="6"/>
  <c r="G118" i="6"/>
  <c r="G66" i="6"/>
  <c r="G65" i="6"/>
  <c r="G64" i="6"/>
  <c r="G63" i="6"/>
  <c r="G62" i="6"/>
  <c r="G67" i="6"/>
  <c r="G61" i="6"/>
  <c r="G60" i="6"/>
  <c r="G59" i="6"/>
  <c r="G58" i="6"/>
  <c r="G57" i="6"/>
  <c r="G56" i="6"/>
  <c r="G55" i="6"/>
  <c r="G54" i="6"/>
  <c r="G53" i="6"/>
  <c r="G52" i="6"/>
  <c r="G73" i="6"/>
  <c r="G72" i="6"/>
  <c r="G71" i="6"/>
  <c r="G70" i="6"/>
  <c r="G69" i="6"/>
  <c r="G68" i="6"/>
  <c r="G20" i="6"/>
  <c r="G19" i="6"/>
  <c r="G18" i="6"/>
  <c r="G17" i="6"/>
  <c r="G16" i="6"/>
  <c r="G15" i="6"/>
  <c r="G14" i="6"/>
  <c r="G13" i="6"/>
  <c r="G12" i="6"/>
  <c r="G26" i="6"/>
  <c r="G25" i="6"/>
  <c r="G24" i="6"/>
  <c r="G23" i="6"/>
  <c r="G22" i="6"/>
  <c r="G21" i="6"/>
  <c r="G11" i="6"/>
  <c r="G22" i="7"/>
  <c r="G21" i="7"/>
  <c r="G20" i="7"/>
  <c r="G19" i="7"/>
  <c r="G18" i="7"/>
  <c r="G17" i="7"/>
  <c r="G16" i="7"/>
  <c r="G15" i="7"/>
  <c r="G14" i="7"/>
  <c r="G13" i="7"/>
  <c r="G65" i="7"/>
  <c r="G64" i="7"/>
  <c r="G63" i="7"/>
  <c r="G62" i="7"/>
  <c r="G61" i="7"/>
  <c r="G60" i="7"/>
  <c r="G117" i="7"/>
  <c r="G116" i="7"/>
  <c r="G115" i="7"/>
  <c r="G114" i="7"/>
  <c r="G113" i="7"/>
  <c r="G112" i="7"/>
  <c r="G111" i="7"/>
  <c r="G110" i="7"/>
  <c r="G109" i="7"/>
  <c r="G108" i="7"/>
  <c r="G107" i="7"/>
  <c r="G106" i="7"/>
  <c r="G105" i="7"/>
  <c r="G104" i="7"/>
  <c r="G103" i="7"/>
  <c r="G102" i="7"/>
  <c r="G101" i="7"/>
  <c r="G100" i="7"/>
  <c r="G99" i="7"/>
  <c r="G98" i="7"/>
  <c r="G97" i="7"/>
  <c r="G96" i="7"/>
  <c r="G95" i="7"/>
  <c r="G94" i="7"/>
  <c r="G93" i="7"/>
  <c r="G92" i="7"/>
  <c r="G91" i="7"/>
  <c r="G90" i="7"/>
  <c r="G89" i="7"/>
  <c r="G88" i="7"/>
  <c r="G87" i="7"/>
  <c r="G86" i="7"/>
  <c r="G125" i="7"/>
  <c r="G124" i="7"/>
  <c r="G123" i="7"/>
  <c r="G122" i="7"/>
  <c r="G121" i="7"/>
  <c r="G120" i="7"/>
  <c r="G119" i="7"/>
  <c r="G118" i="7"/>
  <c r="G68" i="7"/>
  <c r="G67" i="7"/>
  <c r="G66" i="7"/>
  <c r="G59" i="7"/>
  <c r="G58" i="7"/>
  <c r="G57" i="7"/>
  <c r="G56" i="7"/>
  <c r="G55" i="7"/>
  <c r="G54" i="7"/>
  <c r="G53" i="7"/>
  <c r="G52" i="7"/>
  <c r="G73" i="7"/>
  <c r="G72" i="7"/>
  <c r="G71" i="7"/>
  <c r="G70" i="7"/>
  <c r="G69" i="7"/>
  <c r="G27" i="7"/>
  <c r="G26" i="7"/>
  <c r="G25" i="7"/>
  <c r="G24" i="7"/>
  <c r="G23" i="7"/>
  <c r="G12" i="7"/>
  <c r="G126" i="6" l="1"/>
  <c r="G127" i="6"/>
  <c r="G128" i="6"/>
  <c r="G129" i="6"/>
  <c r="G130" i="6"/>
  <c r="G131" i="6"/>
  <c r="G132" i="6"/>
  <c r="G133" i="6"/>
  <c r="G134" i="6"/>
  <c r="G74" i="6"/>
  <c r="G75" i="6"/>
  <c r="G76" i="6"/>
  <c r="G77" i="6"/>
  <c r="G78" i="6"/>
  <c r="G79" i="6"/>
  <c r="G80" i="6"/>
  <c r="G126" i="7"/>
  <c r="G127" i="7"/>
  <c r="G128" i="7"/>
  <c r="G129" i="7"/>
  <c r="G130" i="7"/>
  <c r="G131" i="7"/>
  <c r="G132" i="7"/>
  <c r="G133" i="7"/>
  <c r="G134" i="7"/>
  <c r="G74" i="7"/>
  <c r="G75" i="7"/>
  <c r="G76" i="7"/>
  <c r="G77" i="7"/>
  <c r="G78" i="7"/>
  <c r="G79" i="7"/>
  <c r="G80" i="7"/>
  <c r="G51" i="7" l="1"/>
  <c r="G36" i="6"/>
  <c r="G51" i="6"/>
  <c r="G27" i="6" l="1"/>
  <c r="G28" i="6"/>
  <c r="G29" i="6"/>
  <c r="G30" i="6"/>
  <c r="G31" i="6"/>
  <c r="G32" i="6"/>
  <c r="G33" i="6"/>
  <c r="G34" i="6"/>
  <c r="G10" i="6"/>
  <c r="G34" i="7"/>
  <c r="G11" i="7"/>
  <c r="G28" i="7"/>
  <c r="G29" i="7"/>
  <c r="G30" i="7"/>
  <c r="G31" i="7"/>
  <c r="G32" i="7"/>
  <c r="G33" i="7"/>
  <c r="G10" i="7" l="1"/>
  <c r="G85" i="7" l="1"/>
  <c r="G136" i="7" s="1"/>
  <c r="G36" i="7"/>
  <c r="G85" i="6"/>
  <c r="G136" i="6" s="1"/>
  <c r="G38" i="7" l="1"/>
  <c r="G150" i="7" s="1"/>
  <c r="G38" i="6"/>
  <c r="G150" i="6" s="1"/>
</calcChain>
</file>

<file path=xl/sharedStrings.xml><?xml version="1.0" encoding="utf-8"?>
<sst xmlns="http://schemas.openxmlformats.org/spreadsheetml/2006/main" count="87" uniqueCount="55">
  <si>
    <t>Horas</t>
  </si>
  <si>
    <t>Puntuación</t>
  </si>
  <si>
    <t>Proyecto</t>
  </si>
  <si>
    <t>Meses de Experiencia</t>
  </si>
  <si>
    <t>Sí</t>
  </si>
  <si>
    <t>No</t>
  </si>
  <si>
    <t>Sector transporte</t>
  </si>
  <si>
    <t>1. Se valorará con 0,5 puntos por cada año de experiencia adicional dirigiendo proyectos de implantación de la seguridad de la información y protección de datos en el ámbito de la Administración Pública.</t>
  </si>
  <si>
    <t>3. Los períodos o fracciones adicionales inferiores al año se puntuarán de manera proporcional, siempre que sean meses completos.</t>
  </si>
  <si>
    <t>3. Los cursos recibidos con los mismos contenidos y objetivos solo se podrán valorar una vez.</t>
  </si>
  <si>
    <t>4. Si el certificado acreditativo indica únicamente los créditos, sin especificar las horas, se valorará cada crédito a razón de 10 horas de duración, excepto cuando el certificado especifique otra equivalencia. Si el certificado acreditativo de un curso indica tanto horas de duración como créditos, prevalecerán las horas en la valoración.</t>
  </si>
  <si>
    <t xml:space="preserve">EXPERIENCIA ADICIONAL EN MATERIA DE SEGURIDAD DE LA INFORMACIÓN Y PROTECCIÓN DE DATOS				</t>
  </si>
  <si>
    <t>Punto adicional obtenido por experiencia en sector transporte</t>
  </si>
  <si>
    <t>(3 puntos máx.)</t>
  </si>
  <si>
    <t xml:space="preserve">SUBTOTAL 2.1.A </t>
  </si>
  <si>
    <r>
      <t xml:space="preserve">2.1.A Experiencia </t>
    </r>
    <r>
      <rPr>
        <b/>
        <i/>
        <u/>
        <sz val="18"/>
        <color theme="1"/>
        <rFont val="Arial"/>
        <family val="2"/>
      </rPr>
      <t xml:space="preserve">adicional </t>
    </r>
    <r>
      <rPr>
        <b/>
        <i/>
        <sz val="18"/>
        <color theme="1"/>
        <rFont val="Arial"/>
        <family val="2"/>
      </rPr>
      <t>a la requerida en dirigiendo proyectos de seguridad de la información y protección de datos en administraciones públicas (3 puntos máx.)</t>
    </r>
  </si>
  <si>
    <t>SUBTOTAL 2.1.B</t>
  </si>
  <si>
    <t>(4  puntos máx.)</t>
  </si>
  <si>
    <t>NOTA 2:</t>
  </si>
  <si>
    <t>NOTA 1:</t>
  </si>
  <si>
    <t>Administración</t>
  </si>
  <si>
    <t>Organismo</t>
  </si>
  <si>
    <t>Fecha</t>
  </si>
  <si>
    <t>Fecha 
certicado 
aprovechamiento</t>
  </si>
  <si>
    <t>FORMACIÓN RECIBIDA POR ASOCIACIONES, COLEGIOS PROFESIONALES, ORGANISMOS O INSTITUCIONES ACREDITADAS</t>
  </si>
  <si>
    <t xml:space="preserve">FORMACIÓN IMPARTIDA EN EL  SECTOR PÚBLICO </t>
  </si>
  <si>
    <t>Ente</t>
  </si>
  <si>
    <t>Sector Transporte (Sí/No)</t>
  </si>
  <si>
    <t>1. Se valorará en 0,25 puntos por cada diez horas de formación impartida, o proporcionalmente las fracciones, impartida en entes del sector público, con puntuación máxima por curso de 1,5 puntos.</t>
  </si>
  <si>
    <t>Nombre formación</t>
  </si>
  <si>
    <t>Nombre de formación impartida</t>
  </si>
  <si>
    <r>
      <t>6. Todos los cursos (de formación recibida) deberán tener fecha anterior a la de publicación del presente pliego y n</t>
    </r>
    <r>
      <rPr>
        <b/>
        <sz val="12"/>
        <color theme="1"/>
        <rFont val="AriaL"/>
        <family val="2"/>
      </rPr>
      <t>o podrán superar los 10 años de antigüedad</t>
    </r>
    <r>
      <rPr>
        <sz val="12"/>
        <color theme="1"/>
        <rFont val="AriaL"/>
        <family val="2"/>
      </rPr>
      <t xml:space="preserve"> respecto a dicha fecha.</t>
    </r>
  </si>
  <si>
    <r>
      <t xml:space="preserve">5. Únicamente se tendrán en cuenta los cursos con una </t>
    </r>
    <r>
      <rPr>
        <b/>
        <sz val="12"/>
        <color theme="1"/>
        <rFont val="AriaL"/>
        <family val="2"/>
      </rPr>
      <t>duración mínima de 10 horas y es obligatorio disponer del certificado acreditativo.</t>
    </r>
  </si>
  <si>
    <t xml:space="preserve">FORMACIÓN IMPARTIDA EN ENTES DEL  SECTOR PÚBLICO </t>
  </si>
  <si>
    <t>2.1.B Formación especializada en materia de seguridad de la información y protección de datos impartida en entes del sector público y formación recibida por el Jefe/a del proyecto por asociaciones o colegios profesionales, organismos o  instituciones acreditadas.  (4 puntos máx.)</t>
  </si>
  <si>
    <t>2.1. CONOCIMIENTOS Y EXPERIENCIA ADICIONALES DEL JEFE/A DEL PROYECTO (7 puntos máx.)</t>
  </si>
  <si>
    <r>
      <t xml:space="preserve">2.2.A Experiencia </t>
    </r>
    <r>
      <rPr>
        <b/>
        <i/>
        <u/>
        <sz val="18"/>
        <color theme="1"/>
        <rFont val="Arial"/>
        <family val="2"/>
      </rPr>
      <t xml:space="preserve">adicional </t>
    </r>
    <r>
      <rPr>
        <b/>
        <i/>
        <sz val="18"/>
        <color theme="1"/>
        <rFont val="Arial"/>
        <family val="2"/>
      </rPr>
      <t>a la requerida en proyectos de seguridad de la información y protección de datos en Administraciones Públicas (3 puntos máx.)</t>
    </r>
  </si>
  <si>
    <t>Administración
Pública</t>
  </si>
  <si>
    <t>Meses de experiencia</t>
  </si>
  <si>
    <r>
      <rPr>
        <b/>
        <u/>
        <sz val="20"/>
        <color theme="1"/>
        <rFont val="Calibri"/>
        <family val="2"/>
        <scheme val="minor"/>
      </rPr>
      <t>TOTAL 2.1 (</t>
    </r>
    <r>
      <rPr>
        <b/>
        <sz val="18"/>
        <color theme="1"/>
        <rFont val="Calibri"/>
        <family val="2"/>
        <scheme val="minor"/>
      </rPr>
      <t xml:space="preserve">SUBTOTAL 2.1.A + SUBTOTAL 2.1.B) </t>
    </r>
  </si>
  <si>
    <r>
      <rPr>
        <b/>
        <u/>
        <sz val="20"/>
        <color theme="1"/>
        <rFont val="Calibri"/>
        <family val="2"/>
        <scheme val="minor"/>
      </rPr>
      <t>TOTAL 2.2 (</t>
    </r>
    <r>
      <rPr>
        <b/>
        <sz val="18"/>
        <color theme="1"/>
        <rFont val="Calibri"/>
        <family val="2"/>
        <scheme val="minor"/>
      </rPr>
      <t xml:space="preserve">SUBTOTAL 2.2.A + SUBTOTAL 2.2.B) </t>
    </r>
  </si>
  <si>
    <r>
      <t xml:space="preserve">2. Se valorará en 0,05 puntos por cada diez horas, o proporcionalmente las fracciones, de formación recibida por asociaciones o colegios profesioanles, organismos o instituciones acreditadas,  cuando el certificado </t>
    </r>
    <r>
      <rPr>
        <b/>
        <sz val="12"/>
        <rFont val="Arial"/>
        <family val="2"/>
      </rPr>
      <t>acredite aprovechamiento</t>
    </r>
    <r>
      <rPr>
        <sz val="12"/>
        <rFont val="Arial"/>
        <family val="2"/>
      </rPr>
      <t>, con puntuación máxima por curso de 1,25 puntos</t>
    </r>
    <r>
      <rPr>
        <b/>
        <sz val="12"/>
        <rFont val="Arial"/>
        <family val="2"/>
      </rPr>
      <t>. NO se consieran válidos</t>
    </r>
    <r>
      <rPr>
        <sz val="12"/>
        <rFont val="Arial"/>
        <family val="2"/>
      </rPr>
      <t xml:space="preserve"> certificados de que únicamente se indique  "</t>
    </r>
    <r>
      <rPr>
        <b/>
        <sz val="12"/>
        <rFont val="Arial"/>
        <family val="2"/>
      </rPr>
      <t>asistencia" a cursos, jornadas o similares.</t>
    </r>
    <r>
      <rPr>
        <sz val="12"/>
        <rFont val="Arial"/>
        <family val="2"/>
      </rPr>
      <t>.</t>
    </r>
  </si>
  <si>
    <r>
      <t xml:space="preserve">2. Se valorará en 0,05 puntos por cada diez horas, o proporcionalmente las fracciones, de formación recibida por asociaciones o colegios profesioanles, organismos o instituciones acreditadas,  cuando el certificado </t>
    </r>
    <r>
      <rPr>
        <b/>
        <sz val="12"/>
        <rFont val="Arial"/>
        <family val="2"/>
      </rPr>
      <t>acredite aprovechamiento</t>
    </r>
    <r>
      <rPr>
        <sz val="12"/>
        <rFont val="Arial"/>
        <family val="2"/>
      </rPr>
      <t>, con puntuación máxima por curso de 1,25 puntos</t>
    </r>
    <r>
      <rPr>
        <b/>
        <sz val="12"/>
        <rFont val="Arial"/>
        <family val="2"/>
      </rPr>
      <t>. NO se consieran válidos</t>
    </r>
    <r>
      <rPr>
        <sz val="12"/>
        <rFont val="Arial"/>
        <family val="2"/>
      </rPr>
      <t xml:space="preserve"> certificados de únicamentes se indique "</t>
    </r>
    <r>
      <rPr>
        <b/>
        <sz val="12"/>
        <rFont val="Arial"/>
        <family val="2"/>
      </rPr>
      <t>asistencia" a cursos, jornadas o similares.</t>
    </r>
    <r>
      <rPr>
        <sz val="12"/>
        <rFont val="Arial"/>
        <family val="2"/>
      </rPr>
      <t>.</t>
    </r>
  </si>
  <si>
    <t>(5  puntos máx.)</t>
  </si>
  <si>
    <t>2.2.B Formación especializada en materia de seguridad de la información y protección de datos impartida en entes del sector público o recibida por Consultor/a experto en ciberseguridad  por asociaciones o colegios profesionales, organismos o  instituciones acreditadas.  (5 puntos máx.)</t>
  </si>
  <si>
    <t>4. Se debe acreditar cada una de las experiencias (según lo indicado en el PCAP) para poder ser valoradas</t>
  </si>
  <si>
    <t>↑↑
INTRODUCIR ESTE VALOR EN LA PLATAFORMA</t>
  </si>
  <si>
    <r>
      <rPr>
        <i/>
        <sz val="11"/>
        <color theme="1"/>
        <rFont val="AriaL"/>
        <family val="2"/>
      </rPr>
      <t>P.O.123.24. “Asistencia Técnica - Administrador de Seguridad (AS) para el soporte técnico en el cumplimiento del ENS en la Autoridad Portuaria de Baleares”</t>
    </r>
    <r>
      <rPr>
        <sz val="11"/>
        <color theme="1"/>
        <rFont val="AriaL"/>
        <family val="2"/>
      </rPr>
      <t xml:space="preserve">
</t>
    </r>
    <r>
      <rPr>
        <b/>
        <sz val="11"/>
        <color theme="1"/>
        <rFont val="AriaL"/>
        <family val="2"/>
      </rPr>
      <t xml:space="preserve">
</t>
    </r>
    <r>
      <rPr>
        <b/>
        <sz val="12"/>
        <color theme="1"/>
        <rFont val="AriaL"/>
        <family val="2"/>
      </rPr>
      <t xml:space="preserve">MODELO PROPOSICIÓN 2. MEJORAS EN RELACIÓN A LOS MEDIOS HUMANOS MÍNIMOS EXIGIDOS: </t>
    </r>
  </si>
  <si>
    <t>2.2. CONOCIMIENTOS Y EXPERIENCIA ADICIONALES DEL CONSULTOR/A EXPERTO EN  CIBERSEGURIDAD (8 puntos máx.)</t>
  </si>
  <si>
    <t>1. Se valorará con 0,5 puntos por cada año de experiencia adicional en proyectos de seguridad de la información y protección de datos en el ámbito de la Administración Pública</t>
  </si>
  <si>
    <t>7.  Se deberá acreditar cada una de las formaciones recibidas e impartidas con la presentación de los correspondientes certificados</t>
  </si>
  <si>
    <t xml:space="preserve">SUBTOTAL 2.2.A </t>
  </si>
  <si>
    <t>SUBTOTAL 2.2.B</t>
  </si>
  <si>
    <t>2. En caso de que la experiencia adicional en proyectos de seguridad de la información y protección de datos en el ámbito de la Administración Pública haya sido realizada en el sector transporte durante por tiempo igual o superior a 2 años (referidos al acumulado de todos los proyectos), las puntuaciones anteriores se incrementarán en 1 punto adicional</t>
  </si>
  <si>
    <t>2. En caso de que la experiencia adicional en proyectos de seguridad de la información y protección de datos en el ámbito de la Administración Pública haya sido realizada en el sector transportes durante más de 5 años (referidos al acumulado de todos los proyectos), las puntuaciones anteriores se incrementarán en 1 punto adicional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</si>
</sst>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23" x14ac:knownFonts="1">
    <font>
      <sz val="11"/>
      <color theme="1"/>
      <name val="Calibri"/>
      <family val="2"/>
      <scheme val="minor"/>
    </font>
    <font>
      <b/>
      <sz val="11"/>
      <color theme="1"/>
      <name val="AriaL"/>
      <family val="2"/>
    </font>
    <font>
      <sz val="11"/>
      <color theme="1"/>
      <name val="AriaL"/>
      <family val="2"/>
    </font>
    <font>
      <b/>
      <sz val="18"/>
      <name val="Arial"/>
      <family val="2"/>
    </font>
    <font>
      <b/>
      <sz val="14"/>
      <color theme="1"/>
      <name val="AriaL"/>
      <family val="2"/>
    </font>
    <font>
      <b/>
      <sz val="14"/>
      <color theme="0"/>
      <name val="AriaL"/>
      <family val="2"/>
    </font>
    <font>
      <sz val="14"/>
      <color theme="1"/>
      <name val="AriaL"/>
      <family val="2"/>
    </font>
    <font>
      <b/>
      <sz val="12"/>
      <name val="Arial"/>
      <family val="2"/>
    </font>
    <font>
      <sz val="12"/>
      <name val="Arial"/>
      <family val="2"/>
    </font>
    <font>
      <b/>
      <sz val="16"/>
      <color theme="1"/>
      <name val="AriaL"/>
      <family val="2"/>
    </font>
    <font>
      <sz val="12"/>
      <color theme="1"/>
      <name val="AriaL"/>
      <family val="2"/>
    </font>
    <font>
      <b/>
      <sz val="20"/>
      <color theme="1"/>
      <name val="AriaL"/>
      <family val="2"/>
    </font>
    <font>
      <b/>
      <sz val="13"/>
      <color theme="1"/>
      <name val="AriaL"/>
      <family val="2"/>
    </font>
    <font>
      <b/>
      <i/>
      <sz val="18"/>
      <name val="Arial"/>
      <family val="2"/>
    </font>
    <font>
      <sz val="14"/>
      <color theme="1"/>
      <name val="Calibri"/>
      <family val="2"/>
      <scheme val="minor"/>
    </font>
    <font>
      <b/>
      <i/>
      <sz val="18"/>
      <color theme="1"/>
      <name val="Arial"/>
      <family val="2"/>
    </font>
    <font>
      <b/>
      <i/>
      <u/>
      <sz val="18"/>
      <color theme="1"/>
      <name val="Arial"/>
      <family val="2"/>
    </font>
    <font>
      <b/>
      <sz val="18"/>
      <color theme="1"/>
      <name val="Calibri"/>
      <family val="2"/>
      <scheme val="minor"/>
    </font>
    <font>
      <b/>
      <sz val="12"/>
      <color theme="1"/>
      <name val="AriaL"/>
      <family val="2"/>
    </font>
    <font>
      <b/>
      <u/>
      <sz val="20"/>
      <color theme="1"/>
      <name val="Calibri"/>
      <family val="2"/>
      <scheme val="minor"/>
    </font>
    <font>
      <sz val="12"/>
      <color rgb="FFFF0000"/>
      <name val="Arial"/>
      <family val="2"/>
    </font>
    <font>
      <sz val="11"/>
      <color theme="1"/>
      <name val="Calibri"/>
      <family val="2"/>
    </font>
    <font>
      <i/>
      <sz val="11"/>
      <color theme="1"/>
      <name val="AriaL"/>
      <family val="2"/>
    </font>
  </fonts>
  <fills count="8">
    <fill>
      <patternFill patternType="none"/>
    </fill>
    <fill>
      <patternFill patternType="gray125"/>
    </fill>
    <fill>
      <patternFill patternType="solid">
        <fgColor rgb="FF3366FF"/>
        <bgColor indexed="64"/>
      </patternFill>
    </fill>
    <fill>
      <patternFill patternType="solid">
        <fgColor rgb="FFCCFFFF"/>
        <bgColor indexed="64"/>
      </patternFill>
    </fill>
    <fill>
      <patternFill patternType="solid">
        <fgColor rgb="FFFDFDD9"/>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4.9989318521683403E-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s>
  <cellStyleXfs count="1">
    <xf numFmtId="0" fontId="0" fillId="0" borderId="0"/>
  </cellStyleXfs>
  <cellXfs count="227">
    <xf numFmtId="0" fontId="0" fillId="0" borderId="0" xfId="0"/>
    <xf numFmtId="0" fontId="1" fillId="0" borderId="0" xfId="0" applyFont="1"/>
    <xf numFmtId="0" fontId="2" fillId="0" borderId="0" xfId="0" applyFont="1"/>
    <xf numFmtId="164" fontId="11" fillId="4" borderId="2" xfId="0" applyNumberFormat="1" applyFont="1" applyFill="1" applyBorder="1"/>
    <xf numFmtId="0" fontId="12" fillId="3" borderId="1" xfId="0" applyFont="1" applyFill="1" applyBorder="1" applyAlignment="1">
      <alignment horizontal="center" vertical="center"/>
    </xf>
    <xf numFmtId="0" fontId="12" fillId="3" borderId="21" xfId="0" applyFont="1" applyFill="1" applyBorder="1" applyAlignment="1">
      <alignment horizontal="center" vertical="center" wrapText="1"/>
    </xf>
    <xf numFmtId="0" fontId="12" fillId="3" borderId="22" xfId="0" applyFont="1" applyFill="1" applyBorder="1" applyAlignment="1">
      <alignment horizontal="center" vertical="center"/>
    </xf>
    <xf numFmtId="0" fontId="2" fillId="0" borderId="16" xfId="0" applyFont="1" applyBorder="1" applyAlignment="1" applyProtection="1">
      <alignment horizontal="center"/>
      <protection locked="0"/>
    </xf>
    <xf numFmtId="0" fontId="2" fillId="0" borderId="1" xfId="0" applyFont="1" applyBorder="1" applyAlignment="1" applyProtection="1">
      <alignment horizontal="center"/>
      <protection locked="0"/>
    </xf>
    <xf numFmtId="0" fontId="2" fillId="0" borderId="14" xfId="0" applyFont="1" applyBorder="1" applyAlignment="1" applyProtection="1">
      <alignment horizontal="center"/>
      <protection locked="0"/>
    </xf>
    <xf numFmtId="1" fontId="2" fillId="0" borderId="16" xfId="0" applyNumberFormat="1" applyFont="1" applyBorder="1" applyAlignment="1" applyProtection="1">
      <alignment horizontal="center"/>
      <protection locked="0"/>
    </xf>
    <xf numFmtId="1" fontId="2" fillId="0" borderId="1" xfId="0" applyNumberFormat="1" applyFont="1" applyBorder="1" applyAlignment="1" applyProtection="1">
      <alignment horizontal="center"/>
      <protection locked="0"/>
    </xf>
    <xf numFmtId="0" fontId="0" fillId="0" borderId="0" xfId="0" applyAlignment="1">
      <alignment vertical="center"/>
    </xf>
    <xf numFmtId="0" fontId="4" fillId="3" borderId="11" xfId="0" applyFont="1" applyFill="1" applyBorder="1" applyAlignment="1">
      <alignment horizontal="center" vertical="center"/>
    </xf>
    <xf numFmtId="4" fontId="2" fillId="0" borderId="1" xfId="0" applyNumberFormat="1" applyFont="1" applyBorder="1" applyProtection="1">
      <protection locked="0"/>
    </xf>
    <xf numFmtId="2" fontId="2" fillId="0" borderId="1" xfId="0" applyNumberFormat="1" applyFont="1" applyBorder="1" applyProtection="1">
      <protection locked="0"/>
    </xf>
    <xf numFmtId="0" fontId="12" fillId="3" borderId="12" xfId="0" applyFont="1" applyFill="1" applyBorder="1" applyAlignment="1">
      <alignment horizontal="center" vertical="center"/>
    </xf>
    <xf numFmtId="4" fontId="2" fillId="0" borderId="14" xfId="0" applyNumberFormat="1" applyFont="1" applyBorder="1" applyProtection="1">
      <protection locked="0"/>
    </xf>
    <xf numFmtId="1" fontId="2" fillId="0" borderId="14" xfId="0" applyNumberFormat="1" applyFont="1" applyBorder="1" applyAlignment="1" applyProtection="1">
      <alignment horizontal="center"/>
      <protection locked="0"/>
    </xf>
    <xf numFmtId="0" fontId="12" fillId="3" borderId="30" xfId="0" applyFont="1" applyFill="1" applyBorder="1" applyAlignment="1">
      <alignment horizontal="center" vertical="center"/>
    </xf>
    <xf numFmtId="0" fontId="18" fillId="3" borderId="1" xfId="0" applyFont="1" applyFill="1" applyBorder="1" applyAlignment="1">
      <alignment horizontal="center" vertical="center" wrapText="1"/>
    </xf>
    <xf numFmtId="49" fontId="2" fillId="0" borderId="11" xfId="0" applyNumberFormat="1" applyFont="1" applyBorder="1" applyProtection="1">
      <protection locked="0"/>
    </xf>
    <xf numFmtId="49" fontId="2" fillId="0" borderId="1" xfId="0" applyNumberFormat="1" applyFont="1" applyBorder="1" applyProtection="1">
      <protection locked="0"/>
    </xf>
    <xf numFmtId="49" fontId="2" fillId="0" borderId="13" xfId="0" applyNumberFormat="1" applyFont="1" applyBorder="1" applyProtection="1">
      <protection locked="0"/>
    </xf>
    <xf numFmtId="49" fontId="2" fillId="0" borderId="14" xfId="0" applyNumberFormat="1" applyFont="1" applyBorder="1" applyProtection="1">
      <protection locked="0"/>
    </xf>
    <xf numFmtId="49" fontId="2" fillId="0" borderId="23" xfId="0" applyNumberFormat="1" applyFont="1" applyBorder="1" applyAlignment="1" applyProtection="1">
      <protection locked="0"/>
    </xf>
    <xf numFmtId="49" fontId="2" fillId="0" borderId="29" xfId="0" applyNumberFormat="1" applyFont="1" applyBorder="1" applyAlignment="1" applyProtection="1">
      <protection locked="0"/>
    </xf>
    <xf numFmtId="49" fontId="2" fillId="0" borderId="24" xfId="0" applyNumberFormat="1" applyFont="1" applyBorder="1" applyAlignment="1" applyProtection="1">
      <protection locked="0"/>
    </xf>
    <xf numFmtId="49" fontId="2" fillId="0" borderId="1" xfId="0" applyNumberFormat="1" applyFont="1" applyBorder="1" applyAlignment="1" applyProtection="1">
      <alignment horizontal="center"/>
      <protection locked="0"/>
    </xf>
    <xf numFmtId="49" fontId="2" fillId="0" borderId="1" xfId="0" applyNumberFormat="1" applyFont="1" applyBorder="1" applyAlignment="1" applyProtection="1">
      <protection locked="0"/>
    </xf>
    <xf numFmtId="49" fontId="2" fillId="0" borderId="27" xfId="0" applyNumberFormat="1" applyFont="1" applyBorder="1" applyAlignment="1" applyProtection="1">
      <protection locked="0"/>
    </xf>
    <xf numFmtId="49" fontId="2" fillId="0" borderId="14" xfId="0" applyNumberFormat="1" applyFont="1" applyBorder="1" applyAlignment="1" applyProtection="1">
      <protection locked="0"/>
    </xf>
    <xf numFmtId="0" fontId="12" fillId="3" borderId="30" xfId="0" applyFont="1" applyFill="1" applyBorder="1" applyAlignment="1">
      <alignment horizontal="center" vertical="center" wrapText="1"/>
    </xf>
    <xf numFmtId="1" fontId="2" fillId="0" borderId="29" xfId="0" applyNumberFormat="1" applyFont="1" applyBorder="1" applyAlignment="1" applyProtection="1">
      <alignment horizontal="center"/>
      <protection locked="0"/>
    </xf>
    <xf numFmtId="0" fontId="2" fillId="0" borderId="29" xfId="0" applyFont="1" applyBorder="1" applyAlignment="1" applyProtection="1">
      <alignment horizontal="center"/>
      <protection locked="0"/>
    </xf>
    <xf numFmtId="0" fontId="4" fillId="3" borderId="32" xfId="0" applyFont="1" applyFill="1" applyBorder="1" applyAlignment="1">
      <alignment horizontal="center" vertical="center"/>
    </xf>
    <xf numFmtId="0" fontId="12" fillId="3" borderId="29" xfId="0" applyFont="1" applyFill="1" applyBorder="1" applyAlignment="1">
      <alignment horizontal="center" vertical="center"/>
    </xf>
    <xf numFmtId="0" fontId="12" fillId="3" borderId="31" xfId="0" applyFont="1" applyFill="1" applyBorder="1" applyAlignment="1">
      <alignment horizontal="center" vertical="center"/>
    </xf>
    <xf numFmtId="2" fontId="2" fillId="0" borderId="14" xfId="0" applyNumberFormat="1" applyFont="1" applyBorder="1" applyProtection="1">
      <protection locked="0"/>
    </xf>
    <xf numFmtId="0" fontId="12" fillId="3" borderId="29" xfId="0" applyFont="1" applyFill="1" applyBorder="1" applyAlignment="1">
      <alignment horizontal="center" vertical="center" wrapText="1"/>
    </xf>
    <xf numFmtId="49" fontId="2" fillId="0" borderId="33" xfId="0" applyNumberFormat="1" applyFont="1" applyBorder="1" applyProtection="1">
      <protection locked="0"/>
    </xf>
    <xf numFmtId="49" fontId="2" fillId="0" borderId="16" xfId="0" applyNumberFormat="1" applyFont="1" applyBorder="1" applyProtection="1">
      <protection locked="0"/>
    </xf>
    <xf numFmtId="2" fontId="2" fillId="0" borderId="16" xfId="0" applyNumberFormat="1" applyFont="1" applyBorder="1" applyProtection="1">
      <protection locked="0"/>
    </xf>
    <xf numFmtId="0" fontId="0" fillId="0" borderId="0" xfId="0" applyProtection="1">
      <protection locked="0"/>
    </xf>
    <xf numFmtId="0" fontId="0" fillId="0" borderId="0" xfId="0" applyAlignment="1" applyProtection="1">
      <alignment vertical="center"/>
      <protection locked="0"/>
    </xf>
    <xf numFmtId="14" fontId="2" fillId="0" borderId="1" xfId="0" applyNumberFormat="1" applyFont="1" applyBorder="1" applyProtection="1">
      <protection locked="0"/>
    </xf>
    <xf numFmtId="14" fontId="2" fillId="0" borderId="14" xfId="0" applyNumberFormat="1" applyFont="1" applyBorder="1" applyProtection="1">
      <protection locked="0"/>
    </xf>
    <xf numFmtId="0" fontId="0" fillId="0" borderId="0" xfId="0" applyProtection="1"/>
    <xf numFmtId="0" fontId="12" fillId="3" borderId="18" xfId="0" applyFont="1" applyFill="1" applyBorder="1" applyAlignment="1" applyProtection="1">
      <alignment horizontal="center" vertical="center"/>
    </xf>
    <xf numFmtId="0" fontId="12" fillId="3" borderId="30" xfId="0" applyFont="1" applyFill="1" applyBorder="1" applyAlignment="1" applyProtection="1">
      <alignment horizontal="center" vertical="center"/>
    </xf>
    <xf numFmtId="0" fontId="12" fillId="3" borderId="21" xfId="0" applyFont="1" applyFill="1" applyBorder="1" applyAlignment="1" applyProtection="1">
      <alignment horizontal="center" vertical="center" wrapText="1"/>
    </xf>
    <xf numFmtId="0" fontId="12" fillId="3" borderId="22" xfId="0" applyFont="1" applyFill="1" applyBorder="1" applyAlignment="1" applyProtection="1">
      <alignment horizontal="center" vertical="center"/>
    </xf>
    <xf numFmtId="0" fontId="0" fillId="0" borderId="0" xfId="0" applyAlignment="1" applyProtection="1">
      <alignment vertical="center"/>
    </xf>
    <xf numFmtId="0" fontId="4" fillId="3" borderId="33" xfId="0" applyFont="1" applyFill="1" applyBorder="1" applyAlignment="1" applyProtection="1">
      <alignment horizontal="center" vertical="center"/>
    </xf>
    <xf numFmtId="0" fontId="12" fillId="3" borderId="16" xfId="0" applyFont="1" applyFill="1" applyBorder="1" applyAlignment="1" applyProtection="1">
      <alignment horizontal="center" vertical="center" wrapText="1"/>
    </xf>
    <xf numFmtId="0" fontId="12" fillId="3" borderId="16" xfId="0" applyFont="1" applyFill="1" applyBorder="1" applyAlignment="1" applyProtection="1">
      <alignment horizontal="center" vertical="center"/>
    </xf>
    <xf numFmtId="0" fontId="12" fillId="3" borderId="17" xfId="0" applyFont="1" applyFill="1" applyBorder="1" applyAlignment="1" applyProtection="1">
      <alignment horizontal="center" vertical="center"/>
    </xf>
    <xf numFmtId="0" fontId="4" fillId="3" borderId="32" xfId="0" applyFont="1" applyFill="1" applyBorder="1" applyAlignment="1" applyProtection="1">
      <alignment horizontal="center" vertical="center"/>
    </xf>
    <xf numFmtId="0" fontId="12" fillId="3" borderId="29" xfId="0" applyFont="1" applyFill="1" applyBorder="1" applyAlignment="1" applyProtection="1">
      <alignment horizontal="center" vertical="center"/>
    </xf>
    <xf numFmtId="0" fontId="18" fillId="3" borderId="29" xfId="0" applyFont="1" applyFill="1" applyBorder="1" applyAlignment="1" applyProtection="1">
      <alignment horizontal="center" vertical="center" wrapText="1"/>
    </xf>
    <xf numFmtId="0" fontId="12" fillId="3" borderId="31" xfId="0" applyFont="1" applyFill="1" applyBorder="1" applyAlignment="1" applyProtection="1">
      <alignment horizontal="center" vertical="center"/>
    </xf>
    <xf numFmtId="164" fontId="11" fillId="4" borderId="2" xfId="0" applyNumberFormat="1" applyFont="1" applyFill="1" applyBorder="1" applyProtection="1"/>
    <xf numFmtId="0" fontId="0" fillId="5" borderId="0" xfId="0" applyFill="1" applyBorder="1" applyAlignment="1" applyProtection="1">
      <alignment horizontal="center" wrapText="1"/>
    </xf>
    <xf numFmtId="0" fontId="2" fillId="0" borderId="0" xfId="0" applyFont="1" applyBorder="1" applyAlignment="1" applyProtection="1">
      <alignment horizontal="left" vertical="center" wrapText="1"/>
    </xf>
    <xf numFmtId="0" fontId="2" fillId="0" borderId="0" xfId="0" applyFont="1" applyBorder="1" applyAlignment="1" applyProtection="1">
      <alignment horizontal="left" vertical="center"/>
    </xf>
    <xf numFmtId="0" fontId="0" fillId="6" borderId="6" xfId="0" applyFill="1" applyBorder="1" applyProtection="1"/>
    <xf numFmtId="0" fontId="3" fillId="6" borderId="0" xfId="0" applyFont="1" applyFill="1" applyBorder="1" applyAlignment="1" applyProtection="1">
      <alignment horizontal="left"/>
    </xf>
    <xf numFmtId="0" fontId="0" fillId="6" borderId="0" xfId="0" applyFill="1" applyBorder="1" applyProtection="1"/>
    <xf numFmtId="0" fontId="0" fillId="6" borderId="7" xfId="0" applyFill="1" applyBorder="1" applyProtection="1"/>
    <xf numFmtId="0" fontId="0" fillId="6" borderId="6" xfId="0" applyFill="1" applyBorder="1" applyAlignment="1" applyProtection="1">
      <alignment vertical="center"/>
    </xf>
    <xf numFmtId="0" fontId="0" fillId="6" borderId="7" xfId="0" applyFill="1" applyBorder="1" applyAlignment="1" applyProtection="1">
      <alignment vertical="center"/>
    </xf>
    <xf numFmtId="0" fontId="0" fillId="6" borderId="8" xfId="0" applyFill="1" applyBorder="1" applyProtection="1"/>
    <xf numFmtId="0" fontId="0" fillId="6" borderId="9" xfId="0" applyFill="1" applyBorder="1" applyProtection="1"/>
    <xf numFmtId="0" fontId="21" fillId="6" borderId="0" xfId="0" applyFont="1" applyFill="1" applyBorder="1" applyProtection="1"/>
    <xf numFmtId="0" fontId="20" fillId="6" borderId="0" xfId="0" applyFont="1" applyFill="1" applyBorder="1" applyAlignment="1" applyProtection="1">
      <alignment horizontal="left"/>
    </xf>
    <xf numFmtId="0" fontId="0" fillId="6" borderId="10" xfId="0" applyFill="1" applyBorder="1" applyProtection="1"/>
    <xf numFmtId="0" fontId="3" fillId="7" borderId="6" xfId="0" applyFont="1" applyFill="1" applyBorder="1" applyAlignment="1" applyProtection="1">
      <alignment horizontal="left"/>
    </xf>
    <xf numFmtId="0" fontId="0" fillId="7" borderId="0" xfId="0" applyFill="1" applyBorder="1" applyProtection="1"/>
    <xf numFmtId="0" fontId="0" fillId="7" borderId="7" xfId="0" applyFill="1" applyBorder="1" applyProtection="1"/>
    <xf numFmtId="164" fontId="2" fillId="7" borderId="17" xfId="0" applyNumberFormat="1" applyFont="1" applyFill="1" applyBorder="1" applyAlignment="1" applyProtection="1"/>
    <xf numFmtId="164" fontId="2" fillId="7" borderId="28" xfId="0" applyNumberFormat="1" applyFont="1" applyFill="1" applyBorder="1" applyAlignment="1" applyProtection="1"/>
    <xf numFmtId="0" fontId="6" fillId="7" borderId="6" xfId="0" applyFont="1" applyFill="1" applyBorder="1" applyAlignment="1" applyProtection="1">
      <alignment horizontal="left"/>
    </xf>
    <xf numFmtId="0" fontId="14" fillId="7" borderId="0" xfId="0" applyFont="1" applyFill="1" applyBorder="1" applyProtection="1"/>
    <xf numFmtId="0" fontId="6" fillId="7" borderId="6" xfId="0" applyFont="1" applyFill="1" applyBorder="1" applyAlignment="1" applyProtection="1">
      <alignment horizontal="center" vertical="center"/>
    </xf>
    <xf numFmtId="0" fontId="6" fillId="7" borderId="0" xfId="0" applyFont="1" applyFill="1" applyBorder="1" applyAlignment="1" applyProtection="1">
      <alignment horizontal="center" vertical="center"/>
    </xf>
    <xf numFmtId="0" fontId="6" fillId="7" borderId="7" xfId="0" applyFont="1" applyFill="1" applyBorder="1" applyAlignment="1" applyProtection="1">
      <alignment horizontal="center" vertical="center"/>
    </xf>
    <xf numFmtId="164" fontId="4" fillId="7" borderId="2" xfId="0" applyNumberFormat="1" applyFont="1" applyFill="1" applyBorder="1" applyAlignment="1" applyProtection="1">
      <alignment vertical="center"/>
    </xf>
    <xf numFmtId="0" fontId="0" fillId="7" borderId="7" xfId="0" applyFill="1" applyBorder="1" applyAlignment="1" applyProtection="1">
      <alignment vertical="center"/>
    </xf>
    <xf numFmtId="164" fontId="4" fillId="7" borderId="0" xfId="0" applyNumberFormat="1" applyFont="1" applyFill="1" applyBorder="1" applyAlignment="1" applyProtection="1">
      <alignment vertical="center"/>
    </xf>
    <xf numFmtId="0" fontId="3" fillId="7" borderId="6" xfId="0" applyFont="1" applyFill="1" applyBorder="1" applyAlignment="1" applyProtection="1">
      <alignment horizontal="left" vertical="center"/>
    </xf>
    <xf numFmtId="0" fontId="0" fillId="7" borderId="0" xfId="0" applyFill="1" applyBorder="1" applyAlignment="1" applyProtection="1">
      <alignment vertical="center"/>
    </xf>
    <xf numFmtId="0" fontId="7" fillId="7" borderId="6" xfId="0" applyFont="1" applyFill="1" applyBorder="1" applyAlignment="1" applyProtection="1">
      <alignment horizontal="left"/>
    </xf>
    <xf numFmtId="0" fontId="10" fillId="7" borderId="7" xfId="0" applyFont="1" applyFill="1" applyBorder="1" applyAlignment="1" applyProtection="1">
      <alignment wrapText="1"/>
    </xf>
    <xf numFmtId="0" fontId="8" fillId="7" borderId="7" xfId="0" applyFont="1" applyFill="1" applyBorder="1" applyAlignment="1" applyProtection="1"/>
    <xf numFmtId="0" fontId="8" fillId="7" borderId="7" xfId="0" applyFont="1" applyFill="1" applyBorder="1" applyAlignment="1" applyProtection="1">
      <alignment horizontal="left"/>
    </xf>
    <xf numFmtId="0" fontId="8" fillId="7" borderId="8" xfId="0" applyFont="1" applyFill="1" applyBorder="1" applyAlignment="1" applyProtection="1">
      <alignment horizontal="left"/>
    </xf>
    <xf numFmtId="0" fontId="8" fillId="7" borderId="9" xfId="0" applyFont="1" applyFill="1" applyBorder="1" applyAlignment="1" applyProtection="1">
      <alignment horizontal="left"/>
    </xf>
    <xf numFmtId="0" fontId="8" fillId="7" borderId="10" xfId="0" applyFont="1" applyFill="1" applyBorder="1" applyAlignment="1" applyProtection="1">
      <alignment horizontal="left"/>
    </xf>
    <xf numFmtId="164" fontId="4" fillId="6" borderId="2" xfId="0" applyNumberFormat="1" applyFont="1" applyFill="1" applyBorder="1" applyAlignment="1" applyProtection="1">
      <alignment vertical="center"/>
    </xf>
    <xf numFmtId="0" fontId="2" fillId="7" borderId="6" xfId="0" applyFont="1" applyFill="1" applyBorder="1" applyProtection="1"/>
    <xf numFmtId="3" fontId="2" fillId="7" borderId="0" xfId="0" applyNumberFormat="1" applyFont="1" applyFill="1" applyBorder="1" applyProtection="1"/>
    <xf numFmtId="164" fontId="2" fillId="7" borderId="0" xfId="0" applyNumberFormat="1" applyFont="1" applyFill="1" applyBorder="1" applyProtection="1"/>
    <xf numFmtId="0" fontId="2" fillId="7" borderId="0" xfId="0" applyFont="1" applyFill="1" applyBorder="1" applyProtection="1"/>
    <xf numFmtId="164" fontId="2" fillId="7" borderId="12" xfId="0" applyNumberFormat="1" applyFont="1" applyFill="1" applyBorder="1" applyProtection="1"/>
    <xf numFmtId="164" fontId="2" fillId="7" borderId="15" xfId="0" applyNumberFormat="1" applyFont="1" applyFill="1" applyBorder="1" applyProtection="1"/>
    <xf numFmtId="0" fontId="4" fillId="7" borderId="6" xfId="0" applyFont="1" applyFill="1" applyBorder="1" applyAlignment="1" applyProtection="1">
      <alignment horizontal="right"/>
    </xf>
    <xf numFmtId="0" fontId="6" fillId="7" borderId="0" xfId="0" applyFont="1" applyFill="1" applyBorder="1" applyProtection="1"/>
    <xf numFmtId="0" fontId="0" fillId="7" borderId="6" xfId="0" applyFill="1" applyBorder="1" applyProtection="1"/>
    <xf numFmtId="0" fontId="0" fillId="7" borderId="8" xfId="0" applyFill="1" applyBorder="1" applyProtection="1"/>
    <xf numFmtId="0" fontId="0" fillId="7" borderId="9" xfId="0" applyFill="1" applyBorder="1" applyProtection="1"/>
    <xf numFmtId="0" fontId="0" fillId="7" borderId="10" xfId="0" applyFill="1" applyBorder="1" applyProtection="1"/>
    <xf numFmtId="164" fontId="4" fillId="6" borderId="2" xfId="0" applyNumberFormat="1" applyFont="1" applyFill="1" applyBorder="1" applyProtection="1"/>
    <xf numFmtId="0" fontId="0" fillId="6" borderId="6" xfId="0" applyFill="1" applyBorder="1"/>
    <xf numFmtId="0" fontId="0" fillId="6" borderId="6" xfId="0" applyFill="1" applyBorder="1" applyAlignment="1">
      <alignment vertical="center"/>
    </xf>
    <xf numFmtId="0" fontId="0" fillId="6" borderId="7" xfId="0" applyFill="1" applyBorder="1"/>
    <xf numFmtId="0" fontId="0" fillId="6" borderId="7" xfId="0" applyFill="1" applyBorder="1" applyAlignment="1">
      <alignment vertical="center"/>
    </xf>
    <xf numFmtId="0" fontId="3" fillId="6" borderId="0" xfId="0" applyFont="1" applyFill="1" applyBorder="1" applyAlignment="1">
      <alignment horizontal="left"/>
    </xf>
    <xf numFmtId="0" fontId="0" fillId="6" borderId="0" xfId="0" applyFill="1" applyBorder="1"/>
    <xf numFmtId="0" fontId="0" fillId="6" borderId="8" xfId="0" applyFill="1" applyBorder="1"/>
    <xf numFmtId="0" fontId="0" fillId="6" borderId="9" xfId="0" applyFill="1" applyBorder="1"/>
    <xf numFmtId="0" fontId="0" fillId="6" borderId="10" xfId="0" applyFill="1" applyBorder="1"/>
    <xf numFmtId="0" fontId="8" fillId="6" borderId="0" xfId="0" applyFont="1" applyFill="1" applyBorder="1" applyAlignment="1">
      <alignment horizontal="left"/>
    </xf>
    <xf numFmtId="0" fontId="2" fillId="7" borderId="6" xfId="0" applyFont="1" applyFill="1" applyBorder="1"/>
    <xf numFmtId="0" fontId="2" fillId="7" borderId="0" xfId="0" applyFont="1" applyFill="1" applyBorder="1"/>
    <xf numFmtId="0" fontId="0" fillId="7" borderId="0" xfId="0" applyFill="1" applyBorder="1"/>
    <xf numFmtId="0" fontId="0" fillId="7" borderId="7" xfId="0" applyFill="1" applyBorder="1"/>
    <xf numFmtId="0" fontId="4" fillId="7" borderId="6" xfId="0" applyFont="1" applyFill="1" applyBorder="1" applyAlignment="1">
      <alignment horizontal="right"/>
    </xf>
    <xf numFmtId="0" fontId="6" fillId="7" borderId="0" xfId="0" applyFont="1" applyFill="1" applyBorder="1"/>
    <xf numFmtId="0" fontId="0" fillId="7" borderId="6" xfId="0" applyFill="1" applyBorder="1"/>
    <xf numFmtId="0" fontId="7" fillId="7" borderId="6" xfId="0" applyFont="1" applyFill="1" applyBorder="1" applyAlignment="1">
      <alignment horizontal="left"/>
    </xf>
    <xf numFmtId="0" fontId="0" fillId="7" borderId="8" xfId="0" applyFill="1" applyBorder="1"/>
    <xf numFmtId="0" fontId="0" fillId="7" borderId="9" xfId="0" applyFill="1" applyBorder="1"/>
    <xf numFmtId="0" fontId="0" fillId="7" borderId="10" xfId="0" applyFill="1" applyBorder="1"/>
    <xf numFmtId="164" fontId="2" fillId="7" borderId="12" xfId="0" applyNumberFormat="1" applyFont="1" applyFill="1" applyBorder="1"/>
    <xf numFmtId="164" fontId="2" fillId="7" borderId="16" xfId="0" applyNumberFormat="1" applyFont="1" applyFill="1" applyBorder="1"/>
    <xf numFmtId="0" fontId="2" fillId="7" borderId="6" xfId="0" applyFont="1" applyFill="1" applyBorder="1" applyProtection="1">
      <protection locked="0"/>
    </xf>
    <xf numFmtId="3" fontId="2" fillId="7" borderId="0" xfId="0" applyNumberFormat="1" applyFont="1" applyFill="1" applyBorder="1" applyProtection="1">
      <protection locked="0"/>
    </xf>
    <xf numFmtId="164" fontId="2" fillId="7" borderId="0" xfId="0" applyNumberFormat="1" applyFont="1" applyFill="1" applyBorder="1"/>
    <xf numFmtId="164" fontId="2" fillId="7" borderId="15" xfId="0" applyNumberFormat="1" applyFont="1" applyFill="1" applyBorder="1"/>
    <xf numFmtId="0" fontId="3" fillId="7" borderId="6" xfId="0" applyFont="1" applyFill="1" applyBorder="1" applyAlignment="1">
      <alignment horizontal="left"/>
    </xf>
    <xf numFmtId="0" fontId="6" fillId="7" borderId="6" xfId="0" applyFont="1" applyFill="1" applyBorder="1" applyAlignment="1">
      <alignment horizontal="left"/>
    </xf>
    <xf numFmtId="0" fontId="14" fillId="7" borderId="0" xfId="0" applyFont="1" applyFill="1" applyBorder="1"/>
    <xf numFmtId="0" fontId="6" fillId="7" borderId="6" xfId="0" applyFont="1" applyFill="1" applyBorder="1" applyAlignment="1">
      <alignment horizontal="center" vertical="center"/>
    </xf>
    <xf numFmtId="0" fontId="6" fillId="7" borderId="0" xfId="0" applyFont="1" applyFill="1" applyBorder="1" applyAlignment="1">
      <alignment horizontal="center" vertical="center"/>
    </xf>
    <xf numFmtId="0" fontId="6" fillId="7" borderId="7" xfId="0" applyFont="1" applyFill="1" applyBorder="1" applyAlignment="1">
      <alignment horizontal="center" vertical="center"/>
    </xf>
    <xf numFmtId="164" fontId="4" fillId="7" borderId="2" xfId="0" applyNumberFormat="1" applyFont="1" applyFill="1" applyBorder="1" applyAlignment="1">
      <alignment vertical="center"/>
    </xf>
    <xf numFmtId="0" fontId="0" fillId="7" borderId="7" xfId="0" applyFill="1" applyBorder="1" applyAlignment="1">
      <alignment vertical="center"/>
    </xf>
    <xf numFmtId="164" fontId="4" fillId="7" borderId="0" xfId="0" applyNumberFormat="1" applyFont="1" applyFill="1" applyBorder="1" applyAlignment="1">
      <alignment vertical="center"/>
    </xf>
    <xf numFmtId="0" fontId="3" fillId="7" borderId="6" xfId="0" applyFont="1" applyFill="1" applyBorder="1" applyAlignment="1">
      <alignment horizontal="left" vertical="center"/>
    </xf>
    <xf numFmtId="0" fontId="0" fillId="7" borderId="0" xfId="0" applyFill="1" applyBorder="1" applyAlignment="1">
      <alignment vertical="center"/>
    </xf>
    <xf numFmtId="0" fontId="0" fillId="7" borderId="7" xfId="0" applyFill="1" applyBorder="1" applyAlignment="1" applyProtection="1">
      <alignment vertical="center"/>
      <protection locked="0"/>
    </xf>
    <xf numFmtId="0" fontId="10" fillId="7" borderId="7" xfId="0" applyFont="1" applyFill="1" applyBorder="1" applyAlignment="1">
      <alignment vertical="center" wrapText="1"/>
    </xf>
    <xf numFmtId="0" fontId="8" fillId="7" borderId="7" xfId="0" applyFont="1" applyFill="1" applyBorder="1" applyAlignment="1">
      <alignment horizontal="left" vertical="center"/>
    </xf>
    <xf numFmtId="0" fontId="8" fillId="7" borderId="6" xfId="0" applyFont="1" applyFill="1" applyBorder="1" applyAlignment="1">
      <alignment horizontal="left" vertical="center"/>
    </xf>
    <xf numFmtId="0" fontId="8" fillId="7" borderId="0" xfId="0" applyFont="1" applyFill="1" applyBorder="1" applyAlignment="1">
      <alignment horizontal="left" vertical="center"/>
    </xf>
    <xf numFmtId="0" fontId="8" fillId="7" borderId="8" xfId="0" applyFont="1" applyFill="1" applyBorder="1" applyAlignment="1">
      <alignment horizontal="left"/>
    </xf>
    <xf numFmtId="0" fontId="8" fillId="7" borderId="9" xfId="0" applyFont="1" applyFill="1" applyBorder="1" applyAlignment="1">
      <alignment horizontal="left"/>
    </xf>
    <xf numFmtId="0" fontId="8" fillId="7" borderId="10" xfId="0" applyFont="1" applyFill="1" applyBorder="1" applyAlignment="1">
      <alignment horizontal="left"/>
    </xf>
    <xf numFmtId="164" fontId="4" fillId="6" borderId="2" xfId="0" applyNumberFormat="1" applyFont="1" applyFill="1" applyBorder="1"/>
    <xf numFmtId="164" fontId="4" fillId="6" borderId="2" xfId="0" applyNumberFormat="1" applyFont="1" applyFill="1" applyBorder="1" applyAlignment="1">
      <alignment vertical="center"/>
    </xf>
    <xf numFmtId="164" fontId="2" fillId="7" borderId="31" xfId="0" applyNumberFormat="1" applyFont="1" applyFill="1" applyBorder="1" applyAlignment="1"/>
    <xf numFmtId="164" fontId="2" fillId="7" borderId="17" xfId="0" applyNumberFormat="1" applyFont="1" applyFill="1" applyBorder="1" applyAlignment="1"/>
    <xf numFmtId="164" fontId="2" fillId="7" borderId="28" xfId="0" applyNumberFormat="1" applyFont="1" applyFill="1" applyBorder="1" applyAlignment="1"/>
    <xf numFmtId="0" fontId="3" fillId="6" borderId="9" xfId="0" applyFont="1" applyFill="1" applyBorder="1" applyAlignment="1">
      <alignment horizontal="left"/>
    </xf>
    <xf numFmtId="0" fontId="3" fillId="6" borderId="9" xfId="0" applyFont="1" applyFill="1" applyBorder="1" applyAlignment="1" applyProtection="1">
      <alignment horizontal="left"/>
    </xf>
    <xf numFmtId="14" fontId="2" fillId="0" borderId="16" xfId="0" applyNumberFormat="1" applyFont="1" applyBorder="1" applyProtection="1">
      <protection locked="0"/>
    </xf>
    <xf numFmtId="0" fontId="2" fillId="0" borderId="0" xfId="0" applyFont="1" applyBorder="1" applyAlignment="1" applyProtection="1">
      <alignment horizontal="left" vertical="center" wrapText="1"/>
    </xf>
    <xf numFmtId="0" fontId="2" fillId="0" borderId="0" xfId="0" applyFont="1" applyBorder="1" applyAlignment="1" applyProtection="1">
      <alignment horizontal="left" vertical="center"/>
    </xf>
    <xf numFmtId="0" fontId="8" fillId="7" borderId="6" xfId="0" applyFont="1" applyFill="1" applyBorder="1" applyAlignment="1" applyProtection="1">
      <alignment horizontal="left" vertical="center" wrapText="1"/>
    </xf>
    <xf numFmtId="0" fontId="8" fillId="7" borderId="0" xfId="0" applyFont="1" applyFill="1" applyBorder="1" applyAlignment="1" applyProtection="1">
      <alignment horizontal="left" vertical="center" wrapText="1"/>
    </xf>
    <xf numFmtId="0" fontId="10" fillId="7" borderId="6" xfId="0" applyFont="1" applyFill="1" applyBorder="1" applyAlignment="1" applyProtection="1">
      <alignment horizontal="left" wrapText="1"/>
    </xf>
    <xf numFmtId="0" fontId="10" fillId="7" borderId="0" xfId="0" applyFont="1" applyFill="1" applyBorder="1" applyAlignment="1" applyProtection="1">
      <alignment horizontal="left" wrapText="1"/>
    </xf>
    <xf numFmtId="0" fontId="8" fillId="7" borderId="6" xfId="0" applyFont="1" applyFill="1" applyBorder="1" applyAlignment="1" applyProtection="1">
      <alignment horizontal="left"/>
    </xf>
    <xf numFmtId="0" fontId="8" fillId="7" borderId="0" xfId="0" applyFont="1" applyFill="1" applyBorder="1" applyAlignment="1" applyProtection="1">
      <alignment horizontal="left"/>
    </xf>
    <xf numFmtId="0" fontId="5" fillId="2" borderId="18" xfId="0" applyFont="1" applyFill="1" applyBorder="1" applyAlignment="1" applyProtection="1">
      <alignment horizontal="center"/>
    </xf>
    <xf numFmtId="0" fontId="5" fillId="2" borderId="19" xfId="0" applyFont="1" applyFill="1" applyBorder="1" applyAlignment="1" applyProtection="1">
      <alignment horizontal="center"/>
    </xf>
    <xf numFmtId="0" fontId="5" fillId="2" borderId="20" xfId="0" applyFont="1" applyFill="1" applyBorder="1" applyAlignment="1" applyProtection="1">
      <alignment horizontal="center"/>
    </xf>
    <xf numFmtId="0" fontId="3" fillId="0" borderId="9" xfId="0" applyFont="1" applyBorder="1" applyAlignment="1" applyProtection="1">
      <alignment horizontal="center"/>
    </xf>
    <xf numFmtId="0" fontId="3" fillId="6" borderId="0" xfId="0" applyFont="1" applyFill="1" applyBorder="1" applyAlignment="1" applyProtection="1">
      <alignment horizontal="left"/>
    </xf>
    <xf numFmtId="0" fontId="15" fillId="7" borderId="6" xfId="0" applyFont="1" applyFill="1" applyBorder="1" applyAlignment="1" applyProtection="1">
      <alignment horizontal="left" wrapText="1"/>
    </xf>
    <xf numFmtId="0" fontId="15" fillId="7" borderId="0" xfId="0" applyFont="1" applyFill="1" applyBorder="1" applyAlignment="1" applyProtection="1">
      <alignment horizontal="left" wrapText="1"/>
    </xf>
    <xf numFmtId="0" fontId="15" fillId="7" borderId="7" xfId="0" applyFont="1" applyFill="1" applyBorder="1" applyAlignment="1" applyProtection="1">
      <alignment horizontal="left" wrapText="1"/>
    </xf>
    <xf numFmtId="0" fontId="9" fillId="7" borderId="0" xfId="0" applyFont="1" applyFill="1" applyBorder="1" applyAlignment="1" applyProtection="1">
      <alignment horizontal="center" vertical="center"/>
    </xf>
    <xf numFmtId="0" fontId="9" fillId="7" borderId="7" xfId="0" applyFont="1" applyFill="1" applyBorder="1" applyAlignment="1" applyProtection="1">
      <alignment horizontal="center" vertical="center"/>
    </xf>
    <xf numFmtId="0" fontId="14" fillId="7" borderId="0" xfId="0" applyFont="1" applyFill="1" applyBorder="1" applyAlignment="1" applyProtection="1">
      <alignment horizontal="center" vertical="top"/>
    </xf>
    <xf numFmtId="0" fontId="13" fillId="7" borderId="3" xfId="0" applyFont="1" applyFill="1" applyBorder="1" applyAlignment="1" applyProtection="1">
      <alignment horizontal="left" wrapText="1"/>
    </xf>
    <xf numFmtId="0" fontId="13" fillId="7" borderId="4" xfId="0" applyFont="1" applyFill="1" applyBorder="1" applyAlignment="1" applyProtection="1">
      <alignment horizontal="left" wrapText="1"/>
    </xf>
    <xf numFmtId="0" fontId="13" fillId="7" borderId="5" xfId="0" applyFont="1" applyFill="1" applyBorder="1" applyAlignment="1" applyProtection="1">
      <alignment horizontal="left" wrapText="1"/>
    </xf>
    <xf numFmtId="0" fontId="17" fillId="6" borderId="0" xfId="0" applyFont="1" applyFill="1" applyBorder="1" applyAlignment="1" applyProtection="1">
      <alignment horizontal="right" vertical="center"/>
    </xf>
    <xf numFmtId="0" fontId="17" fillId="6" borderId="7" xfId="0" applyFont="1" applyFill="1" applyBorder="1" applyAlignment="1" applyProtection="1">
      <alignment horizontal="right" vertical="center"/>
    </xf>
    <xf numFmtId="164" fontId="4" fillId="7" borderId="0" xfId="0" applyNumberFormat="1" applyFont="1" applyFill="1" applyBorder="1" applyAlignment="1" applyProtection="1">
      <alignment horizontal="center"/>
    </xf>
    <xf numFmtId="164" fontId="4" fillId="7" borderId="7" xfId="0" applyNumberFormat="1" applyFont="1" applyFill="1" applyBorder="1" applyAlignment="1" applyProtection="1">
      <alignment horizontal="center"/>
    </xf>
    <xf numFmtId="0" fontId="8" fillId="7" borderId="6" xfId="0" applyFont="1" applyFill="1" applyBorder="1" applyAlignment="1">
      <alignment horizontal="left" vertical="center" wrapText="1"/>
    </xf>
    <xf numFmtId="0" fontId="8" fillId="7" borderId="0" xfId="0" applyFont="1" applyFill="1" applyBorder="1" applyAlignment="1">
      <alignment horizontal="left" vertical="center" wrapText="1"/>
    </xf>
    <xf numFmtId="0" fontId="10" fillId="7" borderId="6" xfId="0" applyFont="1" applyFill="1" applyBorder="1" applyAlignment="1">
      <alignment horizontal="left" vertical="center" wrapText="1"/>
    </xf>
    <xf numFmtId="0" fontId="10" fillId="7" borderId="0" xfId="0" applyFont="1" applyFill="1" applyBorder="1" applyAlignment="1">
      <alignment horizontal="left" vertical="center" wrapText="1"/>
    </xf>
    <xf numFmtId="0" fontId="8" fillId="7" borderId="6" xfId="0" applyFont="1" applyFill="1" applyBorder="1" applyAlignment="1">
      <alignment horizontal="left" vertical="center"/>
    </xf>
    <xf numFmtId="0" fontId="8" fillId="7" borderId="0" xfId="0" applyFont="1" applyFill="1" applyBorder="1" applyAlignment="1">
      <alignment horizontal="left" vertical="center"/>
    </xf>
    <xf numFmtId="0" fontId="10" fillId="7" borderId="6" xfId="0" applyFont="1" applyFill="1" applyBorder="1" applyAlignment="1">
      <alignment horizontal="left" vertical="center"/>
    </xf>
    <xf numFmtId="0" fontId="10" fillId="7" borderId="0" xfId="0" applyFont="1" applyFill="1" applyBorder="1" applyAlignment="1">
      <alignment horizontal="left" vertical="center"/>
    </xf>
    <xf numFmtId="0" fontId="17" fillId="6" borderId="0" xfId="0" applyFont="1" applyFill="1" applyBorder="1" applyAlignment="1">
      <alignment horizontal="right" vertical="center"/>
    </xf>
    <xf numFmtId="0" fontId="17" fillId="6" borderId="7" xfId="0" applyFont="1" applyFill="1" applyBorder="1" applyAlignment="1">
      <alignment horizontal="right" vertical="center"/>
    </xf>
    <xf numFmtId="0" fontId="14" fillId="7" borderId="0" xfId="0" applyFont="1" applyFill="1" applyBorder="1" applyAlignment="1">
      <alignment horizontal="center" vertical="top"/>
    </xf>
    <xf numFmtId="0" fontId="3" fillId="6" borderId="3" xfId="0" applyFont="1" applyFill="1" applyBorder="1" applyAlignment="1">
      <alignment horizontal="center"/>
    </xf>
    <xf numFmtId="0" fontId="3" fillId="6" borderId="4" xfId="0" applyFont="1" applyFill="1" applyBorder="1" applyAlignment="1">
      <alignment horizontal="center"/>
    </xf>
    <xf numFmtId="0" fontId="3" fillId="6" borderId="5" xfId="0" applyFont="1" applyFill="1" applyBorder="1" applyAlignment="1">
      <alignment horizontal="center"/>
    </xf>
    <xf numFmtId="0" fontId="5" fillId="2" borderId="3" xfId="0" applyFont="1" applyFill="1" applyBorder="1" applyAlignment="1">
      <alignment horizontal="center"/>
    </xf>
    <xf numFmtId="0" fontId="5" fillId="2" borderId="4" xfId="0" applyFont="1" applyFill="1" applyBorder="1" applyAlignment="1">
      <alignment horizontal="center"/>
    </xf>
    <xf numFmtId="0" fontId="5" fillId="2" borderId="5" xfId="0" applyFont="1" applyFill="1" applyBorder="1" applyAlignment="1">
      <alignment horizontal="center"/>
    </xf>
    <xf numFmtId="0" fontId="13" fillId="7" borderId="3" xfId="0" applyFont="1" applyFill="1" applyBorder="1" applyAlignment="1">
      <alignment horizontal="left" wrapText="1"/>
    </xf>
    <xf numFmtId="0" fontId="13" fillId="7" borderId="4" xfId="0" applyFont="1" applyFill="1" applyBorder="1" applyAlignment="1">
      <alignment horizontal="left" wrapText="1"/>
    </xf>
    <xf numFmtId="0" fontId="13" fillId="7" borderId="5" xfId="0" applyFont="1" applyFill="1" applyBorder="1" applyAlignment="1">
      <alignment horizontal="left" wrapText="1"/>
    </xf>
    <xf numFmtId="0" fontId="5" fillId="2" borderId="23" xfId="0" applyFont="1" applyFill="1" applyBorder="1" applyAlignment="1">
      <alignment horizontal="center"/>
    </xf>
    <xf numFmtId="0" fontId="5" fillId="2" borderId="25" xfId="0" applyFont="1" applyFill="1" applyBorder="1" applyAlignment="1">
      <alignment horizontal="center"/>
    </xf>
    <xf numFmtId="0" fontId="5" fillId="2" borderId="26" xfId="0" applyFont="1" applyFill="1" applyBorder="1" applyAlignment="1">
      <alignment horizontal="center"/>
    </xf>
    <xf numFmtId="164" fontId="4" fillId="7" borderId="0" xfId="0" applyNumberFormat="1" applyFont="1" applyFill="1" applyBorder="1" applyAlignment="1">
      <alignment horizontal="center"/>
    </xf>
    <xf numFmtId="164" fontId="4" fillId="7" borderId="7" xfId="0" applyNumberFormat="1" applyFont="1" applyFill="1" applyBorder="1" applyAlignment="1">
      <alignment horizontal="center"/>
    </xf>
    <xf numFmtId="0" fontId="3" fillId="6" borderId="0" xfId="0" applyFont="1" applyFill="1" applyBorder="1" applyAlignment="1">
      <alignment horizontal="left" wrapText="1"/>
    </xf>
    <xf numFmtId="0" fontId="3" fillId="6" borderId="0" xfId="0" applyFont="1" applyFill="1" applyBorder="1" applyAlignment="1">
      <alignment horizontal="left"/>
    </xf>
    <xf numFmtId="0" fontId="15" fillId="7" borderId="6" xfId="0" applyFont="1" applyFill="1" applyBorder="1" applyAlignment="1">
      <alignment horizontal="left" wrapText="1"/>
    </xf>
    <xf numFmtId="0" fontId="15" fillId="7" borderId="0" xfId="0" applyFont="1" applyFill="1" applyBorder="1" applyAlignment="1">
      <alignment horizontal="left" wrapText="1"/>
    </xf>
    <xf numFmtId="0" fontId="15" fillId="7" borderId="7" xfId="0" applyFont="1" applyFill="1" applyBorder="1" applyAlignment="1">
      <alignment horizontal="left" wrapText="1"/>
    </xf>
    <xf numFmtId="0" fontId="5" fillId="2" borderId="18" xfId="0" applyFont="1" applyFill="1" applyBorder="1" applyAlignment="1">
      <alignment horizontal="center"/>
    </xf>
    <xf numFmtId="0" fontId="5" fillId="2" borderId="19" xfId="0" applyFont="1" applyFill="1" applyBorder="1" applyAlignment="1">
      <alignment horizontal="center"/>
    </xf>
    <xf numFmtId="0" fontId="5" fillId="2" borderId="20" xfId="0" applyFont="1" applyFill="1" applyBorder="1" applyAlignment="1">
      <alignment horizontal="center"/>
    </xf>
    <xf numFmtId="0" fontId="9" fillId="7" borderId="0" xfId="0" applyFont="1" applyFill="1" applyBorder="1" applyAlignment="1">
      <alignment horizontal="center" vertical="center"/>
    </xf>
    <xf numFmtId="0" fontId="9" fillId="7"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mruColors>
      <color rgb="FFFDFDD9"/>
      <color rgb="FFCCFFFF"/>
      <color rgb="FF3366FF"/>
      <color rgb="FF00FD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I153"/>
  <sheetViews>
    <sheetView showGridLines="0" topLeftCell="A101" zoomScale="80" zoomScaleNormal="80" workbookViewId="0">
      <selection activeCell="E134" sqref="E134"/>
    </sheetView>
  </sheetViews>
  <sheetFormatPr baseColWidth="10" defaultColWidth="8.6640625" defaultRowHeight="14.4" x14ac:dyDescent="0.3"/>
  <cols>
    <col min="1" max="2" width="4.6640625" style="43" customWidth="1"/>
    <col min="3" max="3" width="84.44140625" style="43" customWidth="1"/>
    <col min="4" max="4" width="20.109375" style="43" customWidth="1"/>
    <col min="5" max="5" width="21" style="43" customWidth="1"/>
    <col min="6" max="6" width="14.88671875" style="43" customWidth="1"/>
    <col min="7" max="7" width="21.88671875" style="43" customWidth="1"/>
    <col min="8" max="8" width="11.33203125" style="43" customWidth="1"/>
    <col min="9" max="9" width="5" style="43" customWidth="1"/>
    <col min="10" max="10" width="13.6640625" style="43" customWidth="1"/>
    <col min="11" max="11" width="14.109375" style="43" customWidth="1"/>
    <col min="12" max="16384" width="8.6640625" style="43"/>
  </cols>
  <sheetData>
    <row r="1" spans="1:9" ht="54.6" customHeight="1" x14ac:dyDescent="0.3">
      <c r="A1" s="47"/>
      <c r="B1" s="166" t="s">
        <v>47</v>
      </c>
      <c r="C1" s="167"/>
      <c r="D1" s="167"/>
      <c r="E1" s="167"/>
      <c r="F1" s="167"/>
      <c r="G1" s="167"/>
      <c r="H1" s="167"/>
      <c r="I1" s="167"/>
    </row>
    <row r="2" spans="1:9" ht="19.95" customHeight="1" thickBot="1" x14ac:dyDescent="0.45">
      <c r="A2" s="47"/>
      <c r="B2" s="177"/>
      <c r="C2" s="177"/>
      <c r="D2" s="177"/>
      <c r="E2" s="177"/>
      <c r="F2" s="177"/>
      <c r="G2" s="177"/>
      <c r="H2" s="177"/>
      <c r="I2" s="177"/>
    </row>
    <row r="3" spans="1:9" ht="19.95" customHeight="1" x14ac:dyDescent="0.4">
      <c r="A3" s="47"/>
      <c r="B3" s="65"/>
      <c r="C3" s="66"/>
      <c r="D3" s="67"/>
      <c r="E3" s="67"/>
      <c r="F3" s="67"/>
      <c r="G3" s="67"/>
      <c r="H3" s="67"/>
      <c r="I3" s="68"/>
    </row>
    <row r="4" spans="1:9" ht="33.6" customHeight="1" x14ac:dyDescent="0.4">
      <c r="A4" s="47"/>
      <c r="B4" s="65"/>
      <c r="C4" s="178" t="s">
        <v>35</v>
      </c>
      <c r="D4" s="178"/>
      <c r="E4" s="178"/>
      <c r="F4" s="178"/>
      <c r="G4" s="178"/>
      <c r="H4" s="178"/>
      <c r="I4" s="68"/>
    </row>
    <row r="5" spans="1:9" ht="19.95" customHeight="1" thickBot="1" x14ac:dyDescent="0.45">
      <c r="A5" s="47"/>
      <c r="B5" s="65"/>
      <c r="C5" s="164"/>
      <c r="D5" s="72"/>
      <c r="E5" s="72"/>
      <c r="F5" s="72"/>
      <c r="G5" s="72"/>
      <c r="H5" s="72"/>
      <c r="I5" s="68"/>
    </row>
    <row r="6" spans="1:9" ht="43.95" customHeight="1" x14ac:dyDescent="0.4">
      <c r="A6" s="47"/>
      <c r="B6" s="65"/>
      <c r="C6" s="179" t="s">
        <v>15</v>
      </c>
      <c r="D6" s="180"/>
      <c r="E6" s="180"/>
      <c r="F6" s="180"/>
      <c r="G6" s="180"/>
      <c r="H6" s="181"/>
      <c r="I6" s="68"/>
    </row>
    <row r="7" spans="1:9" ht="19.95" customHeight="1" thickBot="1" x14ac:dyDescent="0.45">
      <c r="A7" s="47"/>
      <c r="B7" s="65"/>
      <c r="C7" s="76"/>
      <c r="D7" s="77"/>
      <c r="E7" s="77"/>
      <c r="F7" s="77"/>
      <c r="G7" s="77"/>
      <c r="H7" s="78"/>
      <c r="I7" s="68"/>
    </row>
    <row r="8" spans="1:9" ht="19.95" customHeight="1" thickBot="1" x14ac:dyDescent="0.35">
      <c r="A8" s="47"/>
      <c r="B8" s="65"/>
      <c r="C8" s="174" t="s">
        <v>11</v>
      </c>
      <c r="D8" s="175"/>
      <c r="E8" s="175"/>
      <c r="F8" s="175"/>
      <c r="G8" s="176"/>
      <c r="H8" s="78"/>
      <c r="I8" s="68"/>
    </row>
    <row r="9" spans="1:9" ht="53.4" customHeight="1" thickBot="1" x14ac:dyDescent="0.35">
      <c r="A9" s="47"/>
      <c r="B9" s="65"/>
      <c r="C9" s="48" t="s">
        <v>2</v>
      </c>
      <c r="D9" s="49" t="s">
        <v>20</v>
      </c>
      <c r="E9" s="50" t="s">
        <v>3</v>
      </c>
      <c r="F9" s="50" t="s">
        <v>27</v>
      </c>
      <c r="G9" s="51" t="s">
        <v>1</v>
      </c>
      <c r="H9" s="78"/>
      <c r="I9" s="68"/>
    </row>
    <row r="10" spans="1:9" ht="19.95" customHeight="1" x14ac:dyDescent="0.3">
      <c r="A10" s="47"/>
      <c r="B10" s="65"/>
      <c r="C10" s="25"/>
      <c r="D10" s="26"/>
      <c r="E10" s="10"/>
      <c r="F10" s="7"/>
      <c r="G10" s="79">
        <f>MIN(3, 0.5*( E10/12))</f>
        <v>0</v>
      </c>
      <c r="H10" s="78"/>
      <c r="I10" s="68"/>
    </row>
    <row r="11" spans="1:9" ht="19.95" customHeight="1" x14ac:dyDescent="0.3">
      <c r="A11" s="47"/>
      <c r="B11" s="65"/>
      <c r="C11" s="27"/>
      <c r="D11" s="28"/>
      <c r="E11" s="11"/>
      <c r="F11" s="8"/>
      <c r="G11" s="79">
        <f t="shared" ref="G11:G34" si="0">MIN(3, 0.5*( E11/12))</f>
        <v>0</v>
      </c>
      <c r="H11" s="78"/>
      <c r="I11" s="68"/>
    </row>
    <row r="12" spans="1:9" ht="19.95" customHeight="1" x14ac:dyDescent="0.3">
      <c r="A12" s="47"/>
      <c r="B12" s="65"/>
      <c r="C12" s="27"/>
      <c r="D12" s="28"/>
      <c r="E12" s="11"/>
      <c r="F12" s="8"/>
      <c r="G12" s="79">
        <f t="shared" si="0"/>
        <v>0</v>
      </c>
      <c r="H12" s="78"/>
      <c r="I12" s="68"/>
    </row>
    <row r="13" spans="1:9" ht="19.95" customHeight="1" x14ac:dyDescent="0.3">
      <c r="A13" s="47"/>
      <c r="B13" s="65"/>
      <c r="C13" s="27"/>
      <c r="D13" s="28"/>
      <c r="E13" s="11"/>
      <c r="F13" s="8"/>
      <c r="G13" s="79">
        <f t="shared" ref="G13:G22" si="1">MIN(3, 0.5*( E13/12))</f>
        <v>0</v>
      </c>
      <c r="H13" s="78"/>
      <c r="I13" s="68"/>
    </row>
    <row r="14" spans="1:9" ht="19.95" customHeight="1" x14ac:dyDescent="0.3">
      <c r="A14" s="47"/>
      <c r="B14" s="65"/>
      <c r="C14" s="27"/>
      <c r="D14" s="28"/>
      <c r="E14" s="11"/>
      <c r="F14" s="8"/>
      <c r="G14" s="79">
        <f t="shared" si="1"/>
        <v>0</v>
      </c>
      <c r="H14" s="78"/>
      <c r="I14" s="68"/>
    </row>
    <row r="15" spans="1:9" ht="19.95" customHeight="1" x14ac:dyDescent="0.3">
      <c r="A15" s="47"/>
      <c r="B15" s="65"/>
      <c r="C15" s="27"/>
      <c r="D15" s="28"/>
      <c r="E15" s="11"/>
      <c r="F15" s="8"/>
      <c r="G15" s="79">
        <f t="shared" si="1"/>
        <v>0</v>
      </c>
      <c r="H15" s="78"/>
      <c r="I15" s="68"/>
    </row>
    <row r="16" spans="1:9" ht="19.95" customHeight="1" x14ac:dyDescent="0.3">
      <c r="A16" s="47"/>
      <c r="B16" s="65"/>
      <c r="C16" s="27"/>
      <c r="D16" s="28"/>
      <c r="E16" s="11"/>
      <c r="F16" s="8"/>
      <c r="G16" s="79">
        <f t="shared" si="1"/>
        <v>0</v>
      </c>
      <c r="H16" s="78"/>
      <c r="I16" s="68"/>
    </row>
    <row r="17" spans="1:9" ht="19.95" customHeight="1" x14ac:dyDescent="0.3">
      <c r="A17" s="47"/>
      <c r="B17" s="65"/>
      <c r="C17" s="27"/>
      <c r="D17" s="28"/>
      <c r="E17" s="11"/>
      <c r="F17" s="8"/>
      <c r="G17" s="79">
        <f t="shared" si="1"/>
        <v>0</v>
      </c>
      <c r="H17" s="78"/>
      <c r="I17" s="68"/>
    </row>
    <row r="18" spans="1:9" ht="19.95" customHeight="1" x14ac:dyDescent="0.3">
      <c r="A18" s="47"/>
      <c r="B18" s="65"/>
      <c r="C18" s="27"/>
      <c r="D18" s="28"/>
      <c r="E18" s="11"/>
      <c r="F18" s="8"/>
      <c r="G18" s="79">
        <f t="shared" si="1"/>
        <v>0</v>
      </c>
      <c r="H18" s="78"/>
      <c r="I18" s="68"/>
    </row>
    <row r="19" spans="1:9" ht="19.95" customHeight="1" x14ac:dyDescent="0.3">
      <c r="A19" s="47"/>
      <c r="B19" s="65"/>
      <c r="C19" s="27"/>
      <c r="D19" s="28"/>
      <c r="E19" s="11"/>
      <c r="F19" s="8"/>
      <c r="G19" s="79">
        <f t="shared" si="1"/>
        <v>0</v>
      </c>
      <c r="H19" s="78"/>
      <c r="I19" s="68"/>
    </row>
    <row r="20" spans="1:9" ht="19.95" customHeight="1" x14ac:dyDescent="0.3">
      <c r="A20" s="47"/>
      <c r="B20" s="65"/>
      <c r="C20" s="27"/>
      <c r="D20" s="29"/>
      <c r="E20" s="11"/>
      <c r="F20" s="8"/>
      <c r="G20" s="79">
        <f t="shared" si="1"/>
        <v>0</v>
      </c>
      <c r="H20" s="78"/>
      <c r="I20" s="68"/>
    </row>
    <row r="21" spans="1:9" ht="19.95" customHeight="1" x14ac:dyDescent="0.3">
      <c r="A21" s="47"/>
      <c r="B21" s="65"/>
      <c r="C21" s="27"/>
      <c r="D21" s="29"/>
      <c r="E21" s="11"/>
      <c r="F21" s="8"/>
      <c r="G21" s="79">
        <f t="shared" si="1"/>
        <v>0</v>
      </c>
      <c r="H21" s="78"/>
      <c r="I21" s="68"/>
    </row>
    <row r="22" spans="1:9" ht="19.95" customHeight="1" x14ac:dyDescent="0.3">
      <c r="A22" s="47"/>
      <c r="B22" s="65"/>
      <c r="C22" s="27"/>
      <c r="D22" s="29"/>
      <c r="E22" s="11"/>
      <c r="F22" s="8"/>
      <c r="G22" s="79">
        <f t="shared" si="1"/>
        <v>0</v>
      </c>
      <c r="H22" s="78"/>
      <c r="I22" s="68"/>
    </row>
    <row r="23" spans="1:9" ht="19.95" customHeight="1" x14ac:dyDescent="0.3">
      <c r="A23" s="47"/>
      <c r="B23" s="65"/>
      <c r="C23" s="27"/>
      <c r="D23" s="28"/>
      <c r="E23" s="11"/>
      <c r="F23" s="8"/>
      <c r="G23" s="79">
        <f t="shared" si="0"/>
        <v>0</v>
      </c>
      <c r="H23" s="78"/>
      <c r="I23" s="68"/>
    </row>
    <row r="24" spans="1:9" ht="19.95" customHeight="1" x14ac:dyDescent="0.3">
      <c r="A24" s="47"/>
      <c r="B24" s="65"/>
      <c r="C24" s="27"/>
      <c r="D24" s="28"/>
      <c r="E24" s="11"/>
      <c r="F24" s="8"/>
      <c r="G24" s="79">
        <f t="shared" si="0"/>
        <v>0</v>
      </c>
      <c r="H24" s="78"/>
      <c r="I24" s="68"/>
    </row>
    <row r="25" spans="1:9" ht="19.95" customHeight="1" x14ac:dyDescent="0.3">
      <c r="A25" s="47"/>
      <c r="B25" s="65"/>
      <c r="C25" s="27"/>
      <c r="D25" s="28"/>
      <c r="E25" s="11"/>
      <c r="F25" s="8"/>
      <c r="G25" s="79">
        <f t="shared" si="0"/>
        <v>0</v>
      </c>
      <c r="H25" s="78"/>
      <c r="I25" s="68"/>
    </row>
    <row r="26" spans="1:9" ht="19.95" customHeight="1" x14ac:dyDescent="0.3">
      <c r="A26" s="47"/>
      <c r="B26" s="65"/>
      <c r="C26" s="27"/>
      <c r="D26" s="28"/>
      <c r="E26" s="11"/>
      <c r="F26" s="8"/>
      <c r="G26" s="79">
        <f t="shared" si="0"/>
        <v>0</v>
      </c>
      <c r="H26" s="78"/>
      <c r="I26" s="68"/>
    </row>
    <row r="27" spans="1:9" ht="19.95" customHeight="1" x14ac:dyDescent="0.3">
      <c r="A27" s="47"/>
      <c r="B27" s="65"/>
      <c r="C27" s="27"/>
      <c r="D27" s="28"/>
      <c r="E27" s="11"/>
      <c r="F27" s="8"/>
      <c r="G27" s="79">
        <f t="shared" si="0"/>
        <v>0</v>
      </c>
      <c r="H27" s="78"/>
      <c r="I27" s="68"/>
    </row>
    <row r="28" spans="1:9" ht="19.95" customHeight="1" x14ac:dyDescent="0.3">
      <c r="A28" s="47"/>
      <c r="B28" s="65"/>
      <c r="C28" s="27"/>
      <c r="D28" s="28"/>
      <c r="E28" s="11"/>
      <c r="F28" s="8"/>
      <c r="G28" s="79">
        <f t="shared" si="0"/>
        <v>0</v>
      </c>
      <c r="H28" s="78"/>
      <c r="I28" s="68"/>
    </row>
    <row r="29" spans="1:9" ht="19.95" customHeight="1" x14ac:dyDescent="0.3">
      <c r="A29" s="47"/>
      <c r="B29" s="65"/>
      <c r="C29" s="27"/>
      <c r="D29" s="28"/>
      <c r="E29" s="11"/>
      <c r="F29" s="8"/>
      <c r="G29" s="79">
        <f t="shared" si="0"/>
        <v>0</v>
      </c>
      <c r="H29" s="78"/>
      <c r="I29" s="68"/>
    </row>
    <row r="30" spans="1:9" ht="19.95" customHeight="1" x14ac:dyDescent="0.3">
      <c r="A30" s="47"/>
      <c r="B30" s="65"/>
      <c r="C30" s="27"/>
      <c r="D30" s="29"/>
      <c r="E30" s="11"/>
      <c r="F30" s="8"/>
      <c r="G30" s="79">
        <f t="shared" si="0"/>
        <v>0</v>
      </c>
      <c r="H30" s="78"/>
      <c r="I30" s="68"/>
    </row>
    <row r="31" spans="1:9" ht="19.95" customHeight="1" x14ac:dyDescent="0.3">
      <c r="A31" s="47"/>
      <c r="B31" s="65"/>
      <c r="C31" s="27"/>
      <c r="D31" s="29"/>
      <c r="E31" s="11"/>
      <c r="F31" s="8"/>
      <c r="G31" s="79">
        <f t="shared" si="0"/>
        <v>0</v>
      </c>
      <c r="H31" s="78"/>
      <c r="I31" s="68"/>
    </row>
    <row r="32" spans="1:9" ht="19.95" customHeight="1" x14ac:dyDescent="0.3">
      <c r="A32" s="47"/>
      <c r="B32" s="65"/>
      <c r="C32" s="27"/>
      <c r="D32" s="29"/>
      <c r="E32" s="11"/>
      <c r="F32" s="8"/>
      <c r="G32" s="79">
        <f t="shared" si="0"/>
        <v>0</v>
      </c>
      <c r="H32" s="78"/>
      <c r="I32" s="68"/>
    </row>
    <row r="33" spans="1:9" ht="19.95" customHeight="1" x14ac:dyDescent="0.3">
      <c r="A33" s="47"/>
      <c r="B33" s="65"/>
      <c r="C33" s="27"/>
      <c r="D33" s="29"/>
      <c r="E33" s="11"/>
      <c r="F33" s="8"/>
      <c r="G33" s="79">
        <f t="shared" si="0"/>
        <v>0</v>
      </c>
      <c r="H33" s="78"/>
      <c r="I33" s="68"/>
    </row>
    <row r="34" spans="1:9" ht="19.95" customHeight="1" thickBot="1" x14ac:dyDescent="0.35">
      <c r="A34" s="47"/>
      <c r="B34" s="65"/>
      <c r="C34" s="30"/>
      <c r="D34" s="31"/>
      <c r="E34" s="18"/>
      <c r="F34" s="9"/>
      <c r="G34" s="80">
        <f t="shared" si="0"/>
        <v>0</v>
      </c>
      <c r="H34" s="78"/>
      <c r="I34" s="68"/>
    </row>
    <row r="35" spans="1:9" ht="19.95" customHeight="1" thickBot="1" x14ac:dyDescent="0.4">
      <c r="A35" s="47"/>
      <c r="B35" s="65"/>
      <c r="C35" s="81"/>
      <c r="D35" s="82"/>
      <c r="E35" s="82"/>
      <c r="F35" s="77"/>
      <c r="G35" s="77"/>
      <c r="H35" s="78"/>
      <c r="I35" s="68"/>
    </row>
    <row r="36" spans="1:9" s="44" customFormat="1" ht="19.95" customHeight="1" thickBot="1" x14ac:dyDescent="0.35">
      <c r="A36" s="52"/>
      <c r="B36" s="69"/>
      <c r="C36" s="83"/>
      <c r="D36" s="84" t="s">
        <v>12</v>
      </c>
      <c r="E36" s="84"/>
      <c r="F36" s="85"/>
      <c r="G36" s="86">
        <f>IF(SUMIF(F10:F34, "Sí", E10:E34)/12 &gt;= 5, 1, 0)</f>
        <v>0</v>
      </c>
      <c r="H36" s="87"/>
      <c r="I36" s="70"/>
    </row>
    <row r="37" spans="1:9" s="44" customFormat="1" ht="19.95" customHeight="1" thickBot="1" x14ac:dyDescent="0.35">
      <c r="A37" s="52"/>
      <c r="B37" s="69"/>
      <c r="C37" s="83"/>
      <c r="D37" s="84"/>
      <c r="E37" s="84"/>
      <c r="F37" s="84"/>
      <c r="G37" s="88"/>
      <c r="H37" s="87"/>
      <c r="I37" s="70"/>
    </row>
    <row r="38" spans="1:9" s="44" customFormat="1" ht="29.4" customHeight="1" thickBot="1" x14ac:dyDescent="0.35">
      <c r="A38" s="52"/>
      <c r="B38" s="69"/>
      <c r="C38" s="89"/>
      <c r="D38" s="90"/>
      <c r="E38" s="182" t="s">
        <v>14</v>
      </c>
      <c r="F38" s="183"/>
      <c r="G38" s="98">
        <f>MIN(3, SUM(G10:G34) + G36)</f>
        <v>0</v>
      </c>
      <c r="H38" s="87"/>
      <c r="I38" s="70"/>
    </row>
    <row r="39" spans="1:9" ht="19.95" customHeight="1" x14ac:dyDescent="0.4">
      <c r="A39" s="47"/>
      <c r="B39" s="65"/>
      <c r="C39" s="76"/>
      <c r="D39" s="77"/>
      <c r="E39" s="184" t="s">
        <v>13</v>
      </c>
      <c r="F39" s="184"/>
      <c r="G39" s="77"/>
      <c r="H39" s="78"/>
      <c r="I39" s="68"/>
    </row>
    <row r="40" spans="1:9" ht="19.95" customHeight="1" x14ac:dyDescent="0.3">
      <c r="A40" s="47"/>
      <c r="B40" s="65"/>
      <c r="C40" s="91" t="s">
        <v>19</v>
      </c>
      <c r="D40" s="77"/>
      <c r="E40" s="77"/>
      <c r="F40" s="77"/>
      <c r="G40" s="77"/>
      <c r="H40" s="78"/>
      <c r="I40" s="68"/>
    </row>
    <row r="41" spans="1:9" ht="40.200000000000003" customHeight="1" x14ac:dyDescent="0.3">
      <c r="A41" s="47"/>
      <c r="B41" s="65"/>
      <c r="C41" s="170" t="s">
        <v>7</v>
      </c>
      <c r="D41" s="171"/>
      <c r="E41" s="171"/>
      <c r="F41" s="171"/>
      <c r="G41" s="171"/>
      <c r="H41" s="92"/>
      <c r="I41" s="68"/>
    </row>
    <row r="42" spans="1:9" ht="51" customHeight="1" x14ac:dyDescent="0.3">
      <c r="A42" s="47"/>
      <c r="B42" s="65"/>
      <c r="C42" s="170" t="s">
        <v>54</v>
      </c>
      <c r="D42" s="171"/>
      <c r="E42" s="171"/>
      <c r="F42" s="171"/>
      <c r="G42" s="171"/>
      <c r="H42" s="92"/>
      <c r="I42" s="68"/>
    </row>
    <row r="43" spans="1:9" ht="19.95" customHeight="1" x14ac:dyDescent="0.3">
      <c r="A43" s="47"/>
      <c r="B43" s="65"/>
      <c r="C43" s="172" t="s">
        <v>8</v>
      </c>
      <c r="D43" s="173"/>
      <c r="E43" s="173"/>
      <c r="F43" s="173"/>
      <c r="G43" s="173"/>
      <c r="H43" s="93"/>
      <c r="I43" s="68"/>
    </row>
    <row r="44" spans="1:9" ht="19.95" customHeight="1" x14ac:dyDescent="0.3">
      <c r="A44" s="47"/>
      <c r="B44" s="65"/>
      <c r="C44" s="172" t="s">
        <v>45</v>
      </c>
      <c r="D44" s="173"/>
      <c r="E44" s="173"/>
      <c r="F44" s="173"/>
      <c r="G44" s="173"/>
      <c r="H44" s="94"/>
      <c r="I44" s="68"/>
    </row>
    <row r="45" spans="1:9" ht="19.95" customHeight="1" thickBot="1" x14ac:dyDescent="0.4">
      <c r="A45" s="47"/>
      <c r="B45" s="65"/>
      <c r="C45" s="95"/>
      <c r="D45" s="96"/>
      <c r="E45" s="96"/>
      <c r="F45" s="96"/>
      <c r="G45" s="96"/>
      <c r="H45" s="97"/>
      <c r="I45" s="68"/>
    </row>
    <row r="46" spans="1:9" ht="19.95" customHeight="1" thickBot="1" x14ac:dyDescent="0.45">
      <c r="A46" s="47"/>
      <c r="B46" s="65"/>
      <c r="C46" s="66"/>
      <c r="D46" s="67"/>
      <c r="E46" s="67"/>
      <c r="F46" s="67"/>
      <c r="G46" s="67"/>
      <c r="H46" s="67"/>
      <c r="I46" s="68"/>
    </row>
    <row r="47" spans="1:9" ht="72" customHeight="1" x14ac:dyDescent="0.4">
      <c r="A47" s="47"/>
      <c r="B47" s="65"/>
      <c r="C47" s="185" t="s">
        <v>34</v>
      </c>
      <c r="D47" s="186"/>
      <c r="E47" s="186"/>
      <c r="F47" s="186"/>
      <c r="G47" s="186"/>
      <c r="H47" s="187"/>
      <c r="I47" s="68"/>
    </row>
    <row r="48" spans="1:9" ht="19.95" customHeight="1" thickBot="1" x14ac:dyDescent="0.4">
      <c r="A48" s="47"/>
      <c r="B48" s="65"/>
      <c r="C48" s="76"/>
      <c r="D48" s="77"/>
      <c r="E48" s="77"/>
      <c r="F48" s="77"/>
      <c r="G48" s="77"/>
      <c r="H48" s="78"/>
      <c r="I48" s="68"/>
    </row>
    <row r="49" spans="1:9" ht="19.95" customHeight="1" thickBot="1" x14ac:dyDescent="0.35">
      <c r="A49" s="47"/>
      <c r="B49" s="65"/>
      <c r="C49" s="174" t="s">
        <v>33</v>
      </c>
      <c r="D49" s="175"/>
      <c r="E49" s="175"/>
      <c r="F49" s="175"/>
      <c r="G49" s="176"/>
      <c r="H49" s="78"/>
      <c r="I49" s="68"/>
    </row>
    <row r="50" spans="1:9" ht="34.950000000000003" customHeight="1" x14ac:dyDescent="0.3">
      <c r="A50" s="47"/>
      <c r="B50" s="65"/>
      <c r="C50" s="53" t="s">
        <v>30</v>
      </c>
      <c r="D50" s="54" t="s">
        <v>26</v>
      </c>
      <c r="E50" s="55" t="s">
        <v>22</v>
      </c>
      <c r="F50" s="55" t="s">
        <v>0</v>
      </c>
      <c r="G50" s="56" t="s">
        <v>1</v>
      </c>
      <c r="H50" s="78"/>
      <c r="I50" s="68"/>
    </row>
    <row r="51" spans="1:9" ht="19.95" customHeight="1" x14ac:dyDescent="0.25">
      <c r="A51" s="47"/>
      <c r="B51" s="65"/>
      <c r="C51" s="21"/>
      <c r="D51" s="22"/>
      <c r="E51" s="45"/>
      <c r="F51" s="14"/>
      <c r="G51" s="103">
        <f>IF(F51&gt;=10, MIN(1.5, 0.25*F51/10), 0)</f>
        <v>0</v>
      </c>
      <c r="H51" s="78"/>
      <c r="I51" s="68"/>
    </row>
    <row r="52" spans="1:9" ht="19.95" customHeight="1" x14ac:dyDescent="0.25">
      <c r="A52" s="47"/>
      <c r="B52" s="65"/>
      <c r="C52" s="21"/>
      <c r="D52" s="22"/>
      <c r="E52" s="45"/>
      <c r="F52" s="14"/>
      <c r="G52" s="103">
        <f t="shared" ref="G52:G68" si="2">IF(F52&gt;=10, MIN(1.5, 0.25*F52/10), 0)</f>
        <v>0</v>
      </c>
      <c r="H52" s="78"/>
      <c r="I52" s="68"/>
    </row>
    <row r="53" spans="1:9" ht="19.95" customHeight="1" x14ac:dyDescent="0.25">
      <c r="A53" s="47"/>
      <c r="B53" s="65"/>
      <c r="C53" s="21"/>
      <c r="D53" s="22"/>
      <c r="E53" s="45"/>
      <c r="F53" s="14"/>
      <c r="G53" s="103">
        <f t="shared" si="2"/>
        <v>0</v>
      </c>
      <c r="H53" s="78"/>
      <c r="I53" s="68"/>
    </row>
    <row r="54" spans="1:9" ht="19.95" customHeight="1" x14ac:dyDescent="0.25">
      <c r="A54" s="47"/>
      <c r="B54" s="65"/>
      <c r="C54" s="21"/>
      <c r="D54" s="22"/>
      <c r="E54" s="45"/>
      <c r="F54" s="14"/>
      <c r="G54" s="103">
        <f t="shared" si="2"/>
        <v>0</v>
      </c>
      <c r="H54" s="78"/>
      <c r="I54" s="68"/>
    </row>
    <row r="55" spans="1:9" ht="19.95" customHeight="1" x14ac:dyDescent="0.25">
      <c r="A55" s="47"/>
      <c r="B55" s="65"/>
      <c r="C55" s="21"/>
      <c r="D55" s="22"/>
      <c r="E55" s="45"/>
      <c r="F55" s="14"/>
      <c r="G55" s="103">
        <f t="shared" si="2"/>
        <v>0</v>
      </c>
      <c r="H55" s="78"/>
      <c r="I55" s="68"/>
    </row>
    <row r="56" spans="1:9" ht="19.95" customHeight="1" x14ac:dyDescent="0.25">
      <c r="A56" s="47"/>
      <c r="B56" s="65"/>
      <c r="C56" s="21"/>
      <c r="D56" s="22"/>
      <c r="E56" s="45"/>
      <c r="F56" s="14"/>
      <c r="G56" s="103">
        <f t="shared" si="2"/>
        <v>0</v>
      </c>
      <c r="H56" s="78"/>
      <c r="I56" s="68"/>
    </row>
    <row r="57" spans="1:9" ht="19.95" customHeight="1" x14ac:dyDescent="0.25">
      <c r="A57" s="47"/>
      <c r="B57" s="65"/>
      <c r="C57" s="21"/>
      <c r="D57" s="22"/>
      <c r="E57" s="45"/>
      <c r="F57" s="14"/>
      <c r="G57" s="103">
        <f t="shared" si="2"/>
        <v>0</v>
      </c>
      <c r="H57" s="78"/>
      <c r="I57" s="68"/>
    </row>
    <row r="58" spans="1:9" ht="19.95" customHeight="1" x14ac:dyDescent="0.25">
      <c r="A58" s="47"/>
      <c r="B58" s="65"/>
      <c r="C58" s="21"/>
      <c r="D58" s="22"/>
      <c r="E58" s="45"/>
      <c r="F58" s="14"/>
      <c r="G58" s="103">
        <f t="shared" si="2"/>
        <v>0</v>
      </c>
      <c r="H58" s="78"/>
      <c r="I58" s="68"/>
    </row>
    <row r="59" spans="1:9" ht="19.95" customHeight="1" x14ac:dyDescent="0.25">
      <c r="A59" s="47"/>
      <c r="B59" s="65"/>
      <c r="C59" s="21"/>
      <c r="D59" s="22"/>
      <c r="E59" s="45"/>
      <c r="F59" s="14"/>
      <c r="G59" s="103">
        <f t="shared" si="2"/>
        <v>0</v>
      </c>
      <c r="H59" s="78"/>
      <c r="I59" s="68"/>
    </row>
    <row r="60" spans="1:9" ht="19.95" customHeight="1" x14ac:dyDescent="0.25">
      <c r="A60" s="47"/>
      <c r="B60" s="65"/>
      <c r="C60" s="21"/>
      <c r="D60" s="22"/>
      <c r="E60" s="45"/>
      <c r="F60" s="14"/>
      <c r="G60" s="103">
        <f t="shared" ref="G60:G65" si="3">IF(F60&gt;=10, MIN(1.5, 0.25*F60/10), 0)</f>
        <v>0</v>
      </c>
      <c r="H60" s="78"/>
      <c r="I60" s="68"/>
    </row>
    <row r="61" spans="1:9" ht="19.95" customHeight="1" x14ac:dyDescent="0.25">
      <c r="A61" s="47"/>
      <c r="B61" s="65"/>
      <c r="C61" s="21"/>
      <c r="D61" s="22"/>
      <c r="E61" s="45"/>
      <c r="F61" s="14"/>
      <c r="G61" s="103">
        <f t="shared" si="3"/>
        <v>0</v>
      </c>
      <c r="H61" s="78"/>
      <c r="I61" s="68"/>
    </row>
    <row r="62" spans="1:9" ht="19.95" customHeight="1" x14ac:dyDescent="0.25">
      <c r="A62" s="47"/>
      <c r="B62" s="65"/>
      <c r="C62" s="21"/>
      <c r="D62" s="22"/>
      <c r="E62" s="45"/>
      <c r="F62" s="14"/>
      <c r="G62" s="103">
        <f t="shared" si="3"/>
        <v>0</v>
      </c>
      <c r="H62" s="78"/>
      <c r="I62" s="68"/>
    </row>
    <row r="63" spans="1:9" ht="19.95" customHeight="1" x14ac:dyDescent="0.25">
      <c r="A63" s="47"/>
      <c r="B63" s="65"/>
      <c r="C63" s="21"/>
      <c r="D63" s="22"/>
      <c r="E63" s="45"/>
      <c r="F63" s="14"/>
      <c r="G63" s="103">
        <f t="shared" si="3"/>
        <v>0</v>
      </c>
      <c r="H63" s="78"/>
      <c r="I63" s="68"/>
    </row>
    <row r="64" spans="1:9" ht="19.95" customHeight="1" x14ac:dyDescent="0.25">
      <c r="A64" s="47"/>
      <c r="B64" s="65"/>
      <c r="C64" s="21"/>
      <c r="D64" s="22"/>
      <c r="E64" s="45"/>
      <c r="F64" s="14"/>
      <c r="G64" s="103">
        <f t="shared" si="3"/>
        <v>0</v>
      </c>
      <c r="H64" s="78"/>
      <c r="I64" s="68"/>
    </row>
    <row r="65" spans="1:9" ht="19.95" customHeight="1" x14ac:dyDescent="0.25">
      <c r="A65" s="47"/>
      <c r="B65" s="65"/>
      <c r="C65" s="21"/>
      <c r="D65" s="22"/>
      <c r="E65" s="45"/>
      <c r="F65" s="14"/>
      <c r="G65" s="103">
        <f t="shared" si="3"/>
        <v>0</v>
      </c>
      <c r="H65" s="78"/>
      <c r="I65" s="68"/>
    </row>
    <row r="66" spans="1:9" ht="19.95" customHeight="1" x14ac:dyDescent="0.25">
      <c r="A66" s="47"/>
      <c r="B66" s="65"/>
      <c r="C66" s="21"/>
      <c r="D66" s="22"/>
      <c r="E66" s="45"/>
      <c r="F66" s="14"/>
      <c r="G66" s="103">
        <f t="shared" si="2"/>
        <v>0</v>
      </c>
      <c r="H66" s="78"/>
      <c r="I66" s="68"/>
    </row>
    <row r="67" spans="1:9" ht="19.95" customHeight="1" x14ac:dyDescent="0.25">
      <c r="A67" s="47"/>
      <c r="B67" s="65"/>
      <c r="C67" s="21"/>
      <c r="D67" s="22"/>
      <c r="E67" s="45"/>
      <c r="F67" s="14"/>
      <c r="G67" s="103">
        <f t="shared" si="2"/>
        <v>0</v>
      </c>
      <c r="H67" s="78"/>
      <c r="I67" s="68"/>
    </row>
    <row r="68" spans="1:9" ht="19.95" customHeight="1" x14ac:dyDescent="0.25">
      <c r="A68" s="47"/>
      <c r="B68" s="65"/>
      <c r="C68" s="21"/>
      <c r="D68" s="22"/>
      <c r="E68" s="45"/>
      <c r="F68" s="14"/>
      <c r="G68" s="103">
        <f t="shared" si="2"/>
        <v>0</v>
      </c>
      <c r="H68" s="78"/>
      <c r="I68" s="68"/>
    </row>
    <row r="69" spans="1:9" ht="19.95" customHeight="1" x14ac:dyDescent="0.25">
      <c r="A69" s="47"/>
      <c r="B69" s="65"/>
      <c r="C69" s="21"/>
      <c r="D69" s="22"/>
      <c r="E69" s="45"/>
      <c r="F69" s="14"/>
      <c r="G69" s="103">
        <f t="shared" ref="G69:G73" si="4">IF(F69&gt;=10, MIN(1.5, 0.25*F69/10), 0)</f>
        <v>0</v>
      </c>
      <c r="H69" s="78"/>
      <c r="I69" s="68"/>
    </row>
    <row r="70" spans="1:9" ht="19.95" customHeight="1" x14ac:dyDescent="0.25">
      <c r="A70" s="47"/>
      <c r="B70" s="65"/>
      <c r="C70" s="21"/>
      <c r="D70" s="22"/>
      <c r="E70" s="45"/>
      <c r="F70" s="14"/>
      <c r="G70" s="103">
        <f t="shared" si="4"/>
        <v>0</v>
      </c>
      <c r="H70" s="78"/>
      <c r="I70" s="68"/>
    </row>
    <row r="71" spans="1:9" ht="19.95" customHeight="1" x14ac:dyDescent="0.25">
      <c r="A71" s="47"/>
      <c r="B71" s="65"/>
      <c r="C71" s="21"/>
      <c r="D71" s="22"/>
      <c r="E71" s="45"/>
      <c r="F71" s="14"/>
      <c r="G71" s="103">
        <f t="shared" si="4"/>
        <v>0</v>
      </c>
      <c r="H71" s="78"/>
      <c r="I71" s="68"/>
    </row>
    <row r="72" spans="1:9" ht="19.95" customHeight="1" x14ac:dyDescent="0.25">
      <c r="A72" s="47"/>
      <c r="B72" s="65"/>
      <c r="C72" s="21"/>
      <c r="D72" s="22"/>
      <c r="E72" s="45"/>
      <c r="F72" s="14"/>
      <c r="G72" s="103">
        <f t="shared" si="4"/>
        <v>0</v>
      </c>
      <c r="H72" s="78"/>
      <c r="I72" s="68"/>
    </row>
    <row r="73" spans="1:9" ht="19.95" customHeight="1" x14ac:dyDescent="0.25">
      <c r="A73" s="47"/>
      <c r="B73" s="65"/>
      <c r="C73" s="21"/>
      <c r="D73" s="22"/>
      <c r="E73" s="45"/>
      <c r="F73" s="14"/>
      <c r="G73" s="103">
        <f t="shared" si="4"/>
        <v>0</v>
      </c>
      <c r="H73" s="78"/>
      <c r="I73" s="68"/>
    </row>
    <row r="74" spans="1:9" ht="19.95" customHeight="1" x14ac:dyDescent="0.25">
      <c r="A74" s="47"/>
      <c r="B74" s="65"/>
      <c r="C74" s="21"/>
      <c r="D74" s="22"/>
      <c r="E74" s="45"/>
      <c r="F74" s="14"/>
      <c r="G74" s="103">
        <f t="shared" ref="G74:G80" si="5">IF(F74&gt;=10, MIN(1.5, 0.25*F74/10), 0)</f>
        <v>0</v>
      </c>
      <c r="H74" s="78"/>
      <c r="I74" s="68"/>
    </row>
    <row r="75" spans="1:9" ht="19.95" customHeight="1" x14ac:dyDescent="0.25">
      <c r="A75" s="47"/>
      <c r="B75" s="65"/>
      <c r="C75" s="21"/>
      <c r="D75" s="22"/>
      <c r="E75" s="45"/>
      <c r="F75" s="14"/>
      <c r="G75" s="103">
        <f t="shared" si="5"/>
        <v>0</v>
      </c>
      <c r="H75" s="78"/>
      <c r="I75" s="68"/>
    </row>
    <row r="76" spans="1:9" ht="19.95" customHeight="1" x14ac:dyDescent="0.25">
      <c r="A76" s="47"/>
      <c r="B76" s="65"/>
      <c r="C76" s="21"/>
      <c r="D76" s="22"/>
      <c r="E76" s="45"/>
      <c r="F76" s="14"/>
      <c r="G76" s="103">
        <f t="shared" si="5"/>
        <v>0</v>
      </c>
      <c r="H76" s="78"/>
      <c r="I76" s="68"/>
    </row>
    <row r="77" spans="1:9" ht="19.95" customHeight="1" x14ac:dyDescent="0.25">
      <c r="A77" s="47"/>
      <c r="B77" s="65"/>
      <c r="C77" s="21"/>
      <c r="D77" s="22"/>
      <c r="E77" s="45"/>
      <c r="F77" s="14"/>
      <c r="G77" s="103">
        <f t="shared" si="5"/>
        <v>0</v>
      </c>
      <c r="H77" s="78"/>
      <c r="I77" s="68"/>
    </row>
    <row r="78" spans="1:9" ht="19.95" customHeight="1" x14ac:dyDescent="0.25">
      <c r="A78" s="47"/>
      <c r="B78" s="65"/>
      <c r="C78" s="21"/>
      <c r="D78" s="22"/>
      <c r="E78" s="45"/>
      <c r="F78" s="14"/>
      <c r="G78" s="103">
        <f t="shared" si="5"/>
        <v>0</v>
      </c>
      <c r="H78" s="78"/>
      <c r="I78" s="68"/>
    </row>
    <row r="79" spans="1:9" ht="19.95" customHeight="1" x14ac:dyDescent="0.25">
      <c r="A79" s="47"/>
      <c r="B79" s="65"/>
      <c r="C79" s="21"/>
      <c r="D79" s="22"/>
      <c r="E79" s="45"/>
      <c r="F79" s="14"/>
      <c r="G79" s="103">
        <f t="shared" si="5"/>
        <v>0</v>
      </c>
      <c r="H79" s="78"/>
      <c r="I79" s="68"/>
    </row>
    <row r="80" spans="1:9" ht="19.95" customHeight="1" thickBot="1" x14ac:dyDescent="0.3">
      <c r="A80" s="47"/>
      <c r="B80" s="65"/>
      <c r="C80" s="23"/>
      <c r="D80" s="24"/>
      <c r="E80" s="46"/>
      <c r="F80" s="17"/>
      <c r="G80" s="104">
        <f t="shared" si="5"/>
        <v>0</v>
      </c>
      <c r="H80" s="78"/>
      <c r="I80" s="68"/>
    </row>
    <row r="81" spans="1:9" ht="19.95" customHeight="1" x14ac:dyDescent="0.25">
      <c r="A81" s="47"/>
      <c r="B81" s="65"/>
      <c r="C81" s="99"/>
      <c r="D81" s="100"/>
      <c r="E81" s="101"/>
      <c r="F81" s="77"/>
      <c r="G81" s="77"/>
      <c r="H81" s="78"/>
      <c r="I81" s="68"/>
    </row>
    <row r="82" spans="1:9" ht="15.75" thickBot="1" x14ac:dyDescent="0.3">
      <c r="A82" s="47"/>
      <c r="B82" s="65"/>
      <c r="C82" s="99"/>
      <c r="D82" s="102"/>
      <c r="E82" s="102"/>
      <c r="F82" s="77"/>
      <c r="G82" s="77"/>
      <c r="H82" s="78"/>
      <c r="I82" s="68"/>
    </row>
    <row r="83" spans="1:9" ht="18" thickBot="1" x14ac:dyDescent="0.35">
      <c r="A83" s="47"/>
      <c r="B83" s="65"/>
      <c r="C83" s="174" t="s">
        <v>24</v>
      </c>
      <c r="D83" s="175"/>
      <c r="E83" s="175"/>
      <c r="F83" s="175"/>
      <c r="G83" s="176"/>
      <c r="H83" s="78"/>
      <c r="I83" s="68"/>
    </row>
    <row r="84" spans="1:9" ht="67.2" customHeight="1" x14ac:dyDescent="0.3">
      <c r="A84" s="47"/>
      <c r="B84" s="65"/>
      <c r="C84" s="57" t="s">
        <v>29</v>
      </c>
      <c r="D84" s="58" t="s">
        <v>21</v>
      </c>
      <c r="E84" s="59" t="s">
        <v>23</v>
      </c>
      <c r="F84" s="58" t="s">
        <v>0</v>
      </c>
      <c r="G84" s="60" t="s">
        <v>1</v>
      </c>
      <c r="H84" s="78"/>
      <c r="I84" s="68"/>
    </row>
    <row r="85" spans="1:9" ht="19.95" customHeight="1" x14ac:dyDescent="0.25">
      <c r="A85" s="47"/>
      <c r="B85" s="65"/>
      <c r="C85" s="21"/>
      <c r="D85" s="22"/>
      <c r="E85" s="45"/>
      <c r="F85" s="15"/>
      <c r="G85" s="103">
        <f>IF(F85&gt;=10, MIN(1.25, 0.05*F85/10), 0)</f>
        <v>0</v>
      </c>
      <c r="H85" s="78"/>
      <c r="I85" s="68"/>
    </row>
    <row r="86" spans="1:9" ht="19.95" customHeight="1" x14ac:dyDescent="0.25">
      <c r="A86" s="47"/>
      <c r="B86" s="65"/>
      <c r="C86" s="21"/>
      <c r="D86" s="22"/>
      <c r="E86" s="45"/>
      <c r="F86" s="15"/>
      <c r="G86" s="103">
        <f t="shared" ref="G86:G117" si="6">IF(F86&gt;=10, MIN(1.25, 0.05*F86/10), 0)</f>
        <v>0</v>
      </c>
      <c r="H86" s="78"/>
      <c r="I86" s="68"/>
    </row>
    <row r="87" spans="1:9" ht="19.95" customHeight="1" x14ac:dyDescent="0.25">
      <c r="A87" s="47"/>
      <c r="B87" s="65"/>
      <c r="C87" s="21"/>
      <c r="D87" s="22"/>
      <c r="E87" s="45"/>
      <c r="F87" s="15"/>
      <c r="G87" s="103">
        <f t="shared" si="6"/>
        <v>0</v>
      </c>
      <c r="H87" s="78"/>
      <c r="I87" s="68"/>
    </row>
    <row r="88" spans="1:9" ht="16.95" customHeight="1" x14ac:dyDescent="0.25">
      <c r="A88" s="47"/>
      <c r="B88" s="65"/>
      <c r="C88" s="21"/>
      <c r="D88" s="22"/>
      <c r="E88" s="45"/>
      <c r="F88" s="15"/>
      <c r="G88" s="103">
        <f t="shared" si="6"/>
        <v>0</v>
      </c>
      <c r="H88" s="78"/>
      <c r="I88" s="68"/>
    </row>
    <row r="89" spans="1:9" ht="19.95" customHeight="1" x14ac:dyDescent="0.25">
      <c r="A89" s="47"/>
      <c r="B89" s="65"/>
      <c r="C89" s="21"/>
      <c r="D89" s="22"/>
      <c r="E89" s="45"/>
      <c r="F89" s="15"/>
      <c r="G89" s="103">
        <f t="shared" si="6"/>
        <v>0</v>
      </c>
      <c r="H89" s="78"/>
      <c r="I89" s="68"/>
    </row>
    <row r="90" spans="1:9" ht="19.95" customHeight="1" x14ac:dyDescent="0.25">
      <c r="A90" s="47"/>
      <c r="B90" s="65"/>
      <c r="C90" s="21"/>
      <c r="D90" s="22"/>
      <c r="E90" s="45"/>
      <c r="F90" s="15"/>
      <c r="G90" s="103">
        <f t="shared" si="6"/>
        <v>0</v>
      </c>
      <c r="H90" s="78"/>
      <c r="I90" s="68"/>
    </row>
    <row r="91" spans="1:9" ht="19.95" customHeight="1" x14ac:dyDescent="0.25">
      <c r="A91" s="47"/>
      <c r="B91" s="65"/>
      <c r="C91" s="21"/>
      <c r="D91" s="22"/>
      <c r="E91" s="45"/>
      <c r="F91" s="15"/>
      <c r="G91" s="103">
        <f t="shared" si="6"/>
        <v>0</v>
      </c>
      <c r="H91" s="78"/>
      <c r="I91" s="68"/>
    </row>
    <row r="92" spans="1:9" ht="19.95" customHeight="1" x14ac:dyDescent="0.25">
      <c r="A92" s="47"/>
      <c r="B92" s="65"/>
      <c r="C92" s="21"/>
      <c r="D92" s="22"/>
      <c r="E92" s="45"/>
      <c r="F92" s="15"/>
      <c r="G92" s="103">
        <f t="shared" si="6"/>
        <v>0</v>
      </c>
      <c r="H92" s="78"/>
      <c r="I92" s="68"/>
    </row>
    <row r="93" spans="1:9" ht="19.95" customHeight="1" x14ac:dyDescent="0.25">
      <c r="A93" s="47"/>
      <c r="B93" s="65"/>
      <c r="C93" s="21"/>
      <c r="D93" s="22"/>
      <c r="E93" s="45"/>
      <c r="F93" s="15"/>
      <c r="G93" s="103">
        <f t="shared" si="6"/>
        <v>0</v>
      </c>
      <c r="H93" s="78"/>
      <c r="I93" s="68"/>
    </row>
    <row r="94" spans="1:9" ht="19.95" customHeight="1" x14ac:dyDescent="0.25">
      <c r="A94" s="47"/>
      <c r="B94" s="65"/>
      <c r="C94" s="21"/>
      <c r="D94" s="22"/>
      <c r="E94" s="45"/>
      <c r="F94" s="15"/>
      <c r="G94" s="103">
        <f t="shared" si="6"/>
        <v>0</v>
      </c>
      <c r="H94" s="78"/>
      <c r="I94" s="68"/>
    </row>
    <row r="95" spans="1:9" ht="19.95" customHeight="1" x14ac:dyDescent="0.25">
      <c r="A95" s="47"/>
      <c r="B95" s="65"/>
      <c r="C95" s="21"/>
      <c r="D95" s="22"/>
      <c r="E95" s="45"/>
      <c r="F95" s="15"/>
      <c r="G95" s="103">
        <f t="shared" si="6"/>
        <v>0</v>
      </c>
      <c r="H95" s="78"/>
      <c r="I95" s="68"/>
    </row>
    <row r="96" spans="1:9" ht="19.95" customHeight="1" x14ac:dyDescent="0.25">
      <c r="A96" s="47"/>
      <c r="B96" s="65"/>
      <c r="C96" s="21"/>
      <c r="D96" s="22"/>
      <c r="E96" s="45"/>
      <c r="F96" s="15"/>
      <c r="G96" s="103">
        <f t="shared" si="6"/>
        <v>0</v>
      </c>
      <c r="H96" s="78"/>
      <c r="I96" s="68"/>
    </row>
    <row r="97" spans="1:9" ht="19.95" customHeight="1" x14ac:dyDescent="0.25">
      <c r="A97" s="47"/>
      <c r="B97" s="65"/>
      <c r="C97" s="21"/>
      <c r="D97" s="22"/>
      <c r="E97" s="45"/>
      <c r="F97" s="15"/>
      <c r="G97" s="103">
        <f t="shared" si="6"/>
        <v>0</v>
      </c>
      <c r="H97" s="78"/>
      <c r="I97" s="68"/>
    </row>
    <row r="98" spans="1:9" ht="19.95" customHeight="1" x14ac:dyDescent="0.25">
      <c r="A98" s="47"/>
      <c r="B98" s="65"/>
      <c r="C98" s="21"/>
      <c r="D98" s="22"/>
      <c r="E98" s="45"/>
      <c r="F98" s="15"/>
      <c r="G98" s="103">
        <f t="shared" si="6"/>
        <v>0</v>
      </c>
      <c r="H98" s="78"/>
      <c r="I98" s="68"/>
    </row>
    <row r="99" spans="1:9" ht="19.95" customHeight="1" x14ac:dyDescent="0.25">
      <c r="A99" s="47"/>
      <c r="B99" s="65"/>
      <c r="C99" s="21"/>
      <c r="D99" s="22"/>
      <c r="E99" s="45"/>
      <c r="F99" s="15"/>
      <c r="G99" s="103">
        <f t="shared" si="6"/>
        <v>0</v>
      </c>
      <c r="H99" s="78"/>
      <c r="I99" s="68"/>
    </row>
    <row r="100" spans="1:9" ht="19.95" customHeight="1" x14ac:dyDescent="0.25">
      <c r="A100" s="47"/>
      <c r="B100" s="65"/>
      <c r="C100" s="21"/>
      <c r="D100" s="22"/>
      <c r="E100" s="45"/>
      <c r="F100" s="15"/>
      <c r="G100" s="103">
        <f t="shared" si="6"/>
        <v>0</v>
      </c>
      <c r="H100" s="78"/>
      <c r="I100" s="68"/>
    </row>
    <row r="101" spans="1:9" ht="19.95" customHeight="1" x14ac:dyDescent="0.25">
      <c r="A101" s="47"/>
      <c r="B101" s="65"/>
      <c r="C101" s="21"/>
      <c r="D101" s="22"/>
      <c r="E101" s="45"/>
      <c r="F101" s="15"/>
      <c r="G101" s="103">
        <f t="shared" si="6"/>
        <v>0</v>
      </c>
      <c r="H101" s="78"/>
      <c r="I101" s="68"/>
    </row>
    <row r="102" spans="1:9" ht="19.95" customHeight="1" x14ac:dyDescent="0.25">
      <c r="A102" s="47"/>
      <c r="B102" s="65"/>
      <c r="C102" s="21"/>
      <c r="D102" s="22"/>
      <c r="E102" s="45"/>
      <c r="F102" s="15"/>
      <c r="G102" s="103">
        <f t="shared" si="6"/>
        <v>0</v>
      </c>
      <c r="H102" s="78"/>
      <c r="I102" s="68"/>
    </row>
    <row r="103" spans="1:9" ht="19.95" customHeight="1" x14ac:dyDescent="0.25">
      <c r="A103" s="47"/>
      <c r="B103" s="65"/>
      <c r="C103" s="21"/>
      <c r="D103" s="22"/>
      <c r="E103" s="45"/>
      <c r="F103" s="15"/>
      <c r="G103" s="103">
        <f t="shared" si="6"/>
        <v>0</v>
      </c>
      <c r="H103" s="78"/>
      <c r="I103" s="68"/>
    </row>
    <row r="104" spans="1:9" ht="16.95" customHeight="1" x14ac:dyDescent="0.25">
      <c r="A104" s="47"/>
      <c r="B104" s="65"/>
      <c r="C104" s="21"/>
      <c r="D104" s="22"/>
      <c r="E104" s="45"/>
      <c r="F104" s="15"/>
      <c r="G104" s="103">
        <f t="shared" si="6"/>
        <v>0</v>
      </c>
      <c r="H104" s="78"/>
      <c r="I104" s="68"/>
    </row>
    <row r="105" spans="1:9" ht="19.95" customHeight="1" x14ac:dyDescent="0.25">
      <c r="A105" s="47"/>
      <c r="B105" s="65"/>
      <c r="C105" s="21"/>
      <c r="D105" s="22"/>
      <c r="E105" s="45"/>
      <c r="F105" s="15"/>
      <c r="G105" s="103">
        <f t="shared" si="6"/>
        <v>0</v>
      </c>
      <c r="H105" s="78"/>
      <c r="I105" s="68"/>
    </row>
    <row r="106" spans="1:9" ht="19.95" customHeight="1" x14ac:dyDescent="0.25">
      <c r="A106" s="47"/>
      <c r="B106" s="65"/>
      <c r="C106" s="21"/>
      <c r="D106" s="22"/>
      <c r="E106" s="45"/>
      <c r="F106" s="15"/>
      <c r="G106" s="103">
        <f t="shared" si="6"/>
        <v>0</v>
      </c>
      <c r="H106" s="78"/>
      <c r="I106" s="68"/>
    </row>
    <row r="107" spans="1:9" ht="19.95" customHeight="1" x14ac:dyDescent="0.25">
      <c r="A107" s="47"/>
      <c r="B107" s="65"/>
      <c r="C107" s="21"/>
      <c r="D107" s="22"/>
      <c r="E107" s="45"/>
      <c r="F107" s="15"/>
      <c r="G107" s="103">
        <f t="shared" si="6"/>
        <v>0</v>
      </c>
      <c r="H107" s="78"/>
      <c r="I107" s="68"/>
    </row>
    <row r="108" spans="1:9" ht="19.95" customHeight="1" x14ac:dyDescent="0.25">
      <c r="A108" s="47"/>
      <c r="B108" s="65"/>
      <c r="C108" s="21"/>
      <c r="D108" s="22"/>
      <c r="E108" s="45"/>
      <c r="F108" s="15"/>
      <c r="G108" s="103">
        <f t="shared" si="6"/>
        <v>0</v>
      </c>
      <c r="H108" s="78"/>
      <c r="I108" s="68"/>
    </row>
    <row r="109" spans="1:9" ht="19.95" customHeight="1" x14ac:dyDescent="0.25">
      <c r="A109" s="47"/>
      <c r="B109" s="65"/>
      <c r="C109" s="21"/>
      <c r="D109" s="22"/>
      <c r="E109" s="45"/>
      <c r="F109" s="15"/>
      <c r="G109" s="103">
        <f t="shared" si="6"/>
        <v>0</v>
      </c>
      <c r="H109" s="78"/>
      <c r="I109" s="68"/>
    </row>
    <row r="110" spans="1:9" ht="19.95" customHeight="1" x14ac:dyDescent="0.25">
      <c r="A110" s="47"/>
      <c r="B110" s="65"/>
      <c r="C110" s="21"/>
      <c r="D110" s="22"/>
      <c r="E110" s="45"/>
      <c r="F110" s="15"/>
      <c r="G110" s="103">
        <f t="shared" si="6"/>
        <v>0</v>
      </c>
      <c r="H110" s="78"/>
      <c r="I110" s="68"/>
    </row>
    <row r="111" spans="1:9" ht="19.95" customHeight="1" x14ac:dyDescent="0.25">
      <c r="A111" s="47"/>
      <c r="B111" s="65"/>
      <c r="C111" s="21"/>
      <c r="D111" s="22"/>
      <c r="E111" s="45"/>
      <c r="F111" s="15"/>
      <c r="G111" s="103">
        <f t="shared" si="6"/>
        <v>0</v>
      </c>
      <c r="H111" s="78"/>
      <c r="I111" s="68"/>
    </row>
    <row r="112" spans="1:9" ht="19.95" customHeight="1" x14ac:dyDescent="0.25">
      <c r="A112" s="47"/>
      <c r="B112" s="65"/>
      <c r="C112" s="21"/>
      <c r="D112" s="22"/>
      <c r="E112" s="45"/>
      <c r="F112" s="15"/>
      <c r="G112" s="103">
        <f t="shared" si="6"/>
        <v>0</v>
      </c>
      <c r="H112" s="78"/>
      <c r="I112" s="68"/>
    </row>
    <row r="113" spans="1:9" ht="19.95" customHeight="1" x14ac:dyDescent="0.25">
      <c r="A113" s="47"/>
      <c r="B113" s="65"/>
      <c r="C113" s="21"/>
      <c r="D113" s="22"/>
      <c r="E113" s="45"/>
      <c r="F113" s="15"/>
      <c r="G113" s="103">
        <f t="shared" si="6"/>
        <v>0</v>
      </c>
      <c r="H113" s="78"/>
      <c r="I113" s="68"/>
    </row>
    <row r="114" spans="1:9" ht="19.95" customHeight="1" x14ac:dyDescent="0.25">
      <c r="A114" s="47"/>
      <c r="B114" s="65"/>
      <c r="C114" s="21"/>
      <c r="D114" s="22"/>
      <c r="E114" s="45"/>
      <c r="F114" s="15"/>
      <c r="G114" s="103">
        <f t="shared" si="6"/>
        <v>0</v>
      </c>
      <c r="H114" s="78"/>
      <c r="I114" s="68"/>
    </row>
    <row r="115" spans="1:9" ht="19.95" customHeight="1" x14ac:dyDescent="0.25">
      <c r="A115" s="47"/>
      <c r="B115" s="65"/>
      <c r="C115" s="21"/>
      <c r="D115" s="22"/>
      <c r="E115" s="45"/>
      <c r="F115" s="15"/>
      <c r="G115" s="103">
        <f t="shared" si="6"/>
        <v>0</v>
      </c>
      <c r="H115" s="78"/>
      <c r="I115" s="68"/>
    </row>
    <row r="116" spans="1:9" ht="19.95" customHeight="1" x14ac:dyDescent="0.25">
      <c r="A116" s="47"/>
      <c r="B116" s="65"/>
      <c r="C116" s="21"/>
      <c r="D116" s="22"/>
      <c r="E116" s="45"/>
      <c r="F116" s="15"/>
      <c r="G116" s="103">
        <f t="shared" si="6"/>
        <v>0</v>
      </c>
      <c r="H116" s="78"/>
      <c r="I116" s="68"/>
    </row>
    <row r="117" spans="1:9" ht="19.95" customHeight="1" x14ac:dyDescent="0.25">
      <c r="A117" s="47"/>
      <c r="B117" s="65"/>
      <c r="C117" s="21"/>
      <c r="D117" s="22"/>
      <c r="E117" s="45"/>
      <c r="F117" s="15"/>
      <c r="G117" s="103">
        <f t="shared" si="6"/>
        <v>0</v>
      </c>
      <c r="H117" s="78"/>
      <c r="I117" s="68"/>
    </row>
    <row r="118" spans="1:9" ht="19.95" customHeight="1" x14ac:dyDescent="0.25">
      <c r="A118" s="47"/>
      <c r="B118" s="65"/>
      <c r="C118" s="21"/>
      <c r="D118" s="22"/>
      <c r="E118" s="45"/>
      <c r="F118" s="15"/>
      <c r="G118" s="103">
        <f t="shared" ref="G118:G125" si="7">IF(F118&gt;=10, MIN(1.25, 0.05*F118/10), 0)</f>
        <v>0</v>
      </c>
      <c r="H118" s="78"/>
      <c r="I118" s="68"/>
    </row>
    <row r="119" spans="1:9" ht="19.95" customHeight="1" x14ac:dyDescent="0.25">
      <c r="A119" s="47"/>
      <c r="B119" s="65"/>
      <c r="C119" s="21"/>
      <c r="D119" s="22"/>
      <c r="E119" s="45"/>
      <c r="F119" s="15"/>
      <c r="G119" s="103">
        <f t="shared" si="7"/>
        <v>0</v>
      </c>
      <c r="H119" s="78"/>
      <c r="I119" s="68"/>
    </row>
    <row r="120" spans="1:9" ht="16.95" customHeight="1" x14ac:dyDescent="0.25">
      <c r="A120" s="47"/>
      <c r="B120" s="65"/>
      <c r="C120" s="21"/>
      <c r="D120" s="22"/>
      <c r="E120" s="45"/>
      <c r="F120" s="15"/>
      <c r="G120" s="103">
        <f t="shared" si="7"/>
        <v>0</v>
      </c>
      <c r="H120" s="78"/>
      <c r="I120" s="68"/>
    </row>
    <row r="121" spans="1:9" ht="19.95" customHeight="1" x14ac:dyDescent="0.25">
      <c r="A121" s="47"/>
      <c r="B121" s="65"/>
      <c r="C121" s="21"/>
      <c r="D121" s="22"/>
      <c r="E121" s="45"/>
      <c r="F121" s="15"/>
      <c r="G121" s="103">
        <f t="shared" si="7"/>
        <v>0</v>
      </c>
      <c r="H121" s="78"/>
      <c r="I121" s="68"/>
    </row>
    <row r="122" spans="1:9" ht="19.95" customHeight="1" x14ac:dyDescent="0.25">
      <c r="A122" s="47"/>
      <c r="B122" s="65"/>
      <c r="C122" s="21"/>
      <c r="D122" s="22"/>
      <c r="E122" s="45"/>
      <c r="F122" s="15"/>
      <c r="G122" s="103">
        <f t="shared" si="7"/>
        <v>0</v>
      </c>
      <c r="H122" s="78"/>
      <c r="I122" s="68"/>
    </row>
    <row r="123" spans="1:9" ht="19.95" customHeight="1" x14ac:dyDescent="0.25">
      <c r="A123" s="47"/>
      <c r="B123" s="65"/>
      <c r="C123" s="21"/>
      <c r="D123" s="22"/>
      <c r="E123" s="45"/>
      <c r="F123" s="15"/>
      <c r="G123" s="103">
        <f t="shared" si="7"/>
        <v>0</v>
      </c>
      <c r="H123" s="78"/>
      <c r="I123" s="68"/>
    </row>
    <row r="124" spans="1:9" ht="19.95" customHeight="1" x14ac:dyDescent="0.25">
      <c r="A124" s="47"/>
      <c r="B124" s="65"/>
      <c r="C124" s="21"/>
      <c r="D124" s="22"/>
      <c r="E124" s="45"/>
      <c r="F124" s="15"/>
      <c r="G124" s="103">
        <f t="shared" si="7"/>
        <v>0</v>
      </c>
      <c r="H124" s="78"/>
      <c r="I124" s="68"/>
    </row>
    <row r="125" spans="1:9" ht="19.95" customHeight="1" x14ac:dyDescent="0.25">
      <c r="A125" s="47"/>
      <c r="B125" s="65"/>
      <c r="C125" s="21"/>
      <c r="D125" s="22"/>
      <c r="E125" s="45"/>
      <c r="F125" s="15"/>
      <c r="G125" s="103">
        <f t="shared" si="7"/>
        <v>0</v>
      </c>
      <c r="H125" s="78"/>
      <c r="I125" s="68"/>
    </row>
    <row r="126" spans="1:9" ht="19.95" customHeight="1" x14ac:dyDescent="0.25">
      <c r="A126" s="47"/>
      <c r="B126" s="65"/>
      <c r="C126" s="21"/>
      <c r="D126" s="22"/>
      <c r="E126" s="45"/>
      <c r="F126" s="15"/>
      <c r="G126" s="103">
        <f t="shared" ref="G126:G134" si="8">IF(F126&gt;=10, MIN(1.25, 0.05*F126/10), 0)</f>
        <v>0</v>
      </c>
      <c r="H126" s="78"/>
      <c r="I126" s="68"/>
    </row>
    <row r="127" spans="1:9" ht="19.95" customHeight="1" x14ac:dyDescent="0.25">
      <c r="A127" s="47"/>
      <c r="B127" s="65"/>
      <c r="C127" s="21"/>
      <c r="D127" s="22"/>
      <c r="E127" s="45"/>
      <c r="F127" s="15"/>
      <c r="G127" s="103">
        <f t="shared" si="8"/>
        <v>0</v>
      </c>
      <c r="H127" s="78"/>
      <c r="I127" s="68"/>
    </row>
    <row r="128" spans="1:9" ht="19.95" customHeight="1" x14ac:dyDescent="0.25">
      <c r="A128" s="47"/>
      <c r="B128" s="65"/>
      <c r="C128" s="21"/>
      <c r="D128" s="22"/>
      <c r="E128" s="45"/>
      <c r="F128" s="15"/>
      <c r="G128" s="103">
        <f t="shared" si="8"/>
        <v>0</v>
      </c>
      <c r="H128" s="78"/>
      <c r="I128" s="68"/>
    </row>
    <row r="129" spans="1:9" ht="19.95" customHeight="1" x14ac:dyDescent="0.25">
      <c r="A129" s="47"/>
      <c r="B129" s="65"/>
      <c r="C129" s="21"/>
      <c r="D129" s="22"/>
      <c r="E129" s="45"/>
      <c r="F129" s="15"/>
      <c r="G129" s="103">
        <f t="shared" si="8"/>
        <v>0</v>
      </c>
      <c r="H129" s="78"/>
      <c r="I129" s="68"/>
    </row>
    <row r="130" spans="1:9" ht="19.95" customHeight="1" x14ac:dyDescent="0.25">
      <c r="A130" s="47"/>
      <c r="B130" s="65"/>
      <c r="C130" s="21"/>
      <c r="D130" s="22"/>
      <c r="E130" s="45"/>
      <c r="F130" s="15"/>
      <c r="G130" s="103">
        <f t="shared" si="8"/>
        <v>0</v>
      </c>
      <c r="H130" s="78"/>
      <c r="I130" s="68"/>
    </row>
    <row r="131" spans="1:9" ht="19.95" customHeight="1" x14ac:dyDescent="0.25">
      <c r="A131" s="47"/>
      <c r="B131" s="65"/>
      <c r="C131" s="21"/>
      <c r="D131" s="22"/>
      <c r="E131" s="45"/>
      <c r="F131" s="15"/>
      <c r="G131" s="103">
        <f t="shared" si="8"/>
        <v>0</v>
      </c>
      <c r="H131" s="78"/>
      <c r="I131" s="68"/>
    </row>
    <row r="132" spans="1:9" ht="19.95" customHeight="1" x14ac:dyDescent="0.25">
      <c r="A132" s="47"/>
      <c r="B132" s="65"/>
      <c r="C132" s="21"/>
      <c r="D132" s="22"/>
      <c r="E132" s="45"/>
      <c r="F132" s="15"/>
      <c r="G132" s="103">
        <f t="shared" si="8"/>
        <v>0</v>
      </c>
      <c r="H132" s="78"/>
      <c r="I132" s="68"/>
    </row>
    <row r="133" spans="1:9" ht="19.95" customHeight="1" x14ac:dyDescent="0.25">
      <c r="A133" s="47"/>
      <c r="B133" s="65"/>
      <c r="C133" s="21"/>
      <c r="D133" s="22"/>
      <c r="E133" s="45"/>
      <c r="F133" s="15"/>
      <c r="G133" s="103">
        <f t="shared" si="8"/>
        <v>0</v>
      </c>
      <c r="H133" s="78"/>
      <c r="I133" s="68"/>
    </row>
    <row r="134" spans="1:9" ht="19.95" customHeight="1" thickBot="1" x14ac:dyDescent="0.3">
      <c r="A134" s="47"/>
      <c r="B134" s="65"/>
      <c r="C134" s="23"/>
      <c r="D134" s="24"/>
      <c r="E134" s="46"/>
      <c r="F134" s="38"/>
      <c r="G134" s="104">
        <f t="shared" si="8"/>
        <v>0</v>
      </c>
      <c r="H134" s="78"/>
      <c r="I134" s="68"/>
    </row>
    <row r="135" spans="1:9" ht="15.75" thickBot="1" x14ac:dyDescent="0.3">
      <c r="A135" s="47"/>
      <c r="B135" s="65"/>
      <c r="C135" s="99"/>
      <c r="D135" s="102"/>
      <c r="E135" s="102"/>
      <c r="F135" s="77"/>
      <c r="G135" s="77"/>
      <c r="H135" s="78"/>
      <c r="I135" s="68"/>
    </row>
    <row r="136" spans="1:9" ht="19.95" customHeight="1" thickBot="1" x14ac:dyDescent="0.3">
      <c r="A136" s="47"/>
      <c r="B136" s="65"/>
      <c r="C136" s="105"/>
      <c r="D136" s="106"/>
      <c r="E136" s="190" t="s">
        <v>16</v>
      </c>
      <c r="F136" s="191"/>
      <c r="G136" s="111">
        <f>MIN(4, SUM(G51:G80) + SUM(G85:G134))</f>
        <v>0</v>
      </c>
      <c r="H136" s="78"/>
      <c r="I136" s="68"/>
    </row>
    <row r="137" spans="1:9" ht="19.95" customHeight="1" x14ac:dyDescent="0.3">
      <c r="A137" s="47"/>
      <c r="B137" s="65"/>
      <c r="C137" s="105"/>
      <c r="D137" s="106"/>
      <c r="E137" s="184" t="s">
        <v>17</v>
      </c>
      <c r="F137" s="184"/>
      <c r="G137" s="77"/>
      <c r="H137" s="78"/>
      <c r="I137" s="68"/>
    </row>
    <row r="138" spans="1:9" ht="15" x14ac:dyDescent="0.25">
      <c r="A138" s="47"/>
      <c r="B138" s="65"/>
      <c r="C138" s="107"/>
      <c r="D138" s="77"/>
      <c r="E138" s="77"/>
      <c r="F138" s="77"/>
      <c r="G138" s="77"/>
      <c r="H138" s="78"/>
      <c r="I138" s="68"/>
    </row>
    <row r="139" spans="1:9" ht="15" x14ac:dyDescent="0.25">
      <c r="A139" s="47"/>
      <c r="B139" s="65"/>
      <c r="C139" s="107"/>
      <c r="D139" s="77"/>
      <c r="E139" s="77"/>
      <c r="F139" s="77"/>
      <c r="G139" s="77"/>
      <c r="H139" s="78"/>
      <c r="I139" s="68"/>
    </row>
    <row r="140" spans="1:9" ht="19.95" customHeight="1" x14ac:dyDescent="0.25">
      <c r="A140" s="47"/>
      <c r="B140" s="65"/>
      <c r="C140" s="91" t="s">
        <v>18</v>
      </c>
      <c r="D140" s="77"/>
      <c r="E140" s="77"/>
      <c r="F140" s="77"/>
      <c r="G140" s="77"/>
      <c r="H140" s="78"/>
      <c r="I140" s="68"/>
    </row>
    <row r="141" spans="1:9" ht="40.200000000000003" customHeight="1" x14ac:dyDescent="0.3">
      <c r="A141" s="47"/>
      <c r="B141" s="65"/>
      <c r="C141" s="168" t="s">
        <v>28</v>
      </c>
      <c r="D141" s="169"/>
      <c r="E141" s="169"/>
      <c r="F141" s="169"/>
      <c r="G141" s="169"/>
      <c r="H141" s="78"/>
      <c r="I141" s="68"/>
    </row>
    <row r="142" spans="1:9" ht="51.6" customHeight="1" x14ac:dyDescent="0.3">
      <c r="A142" s="47"/>
      <c r="B142" s="65"/>
      <c r="C142" s="168" t="s">
        <v>42</v>
      </c>
      <c r="D142" s="169"/>
      <c r="E142" s="169"/>
      <c r="F142" s="169"/>
      <c r="G142" s="169"/>
      <c r="H142" s="78"/>
      <c r="I142" s="68"/>
    </row>
    <row r="143" spans="1:9" ht="19.95" customHeight="1" x14ac:dyDescent="0.3">
      <c r="A143" s="47"/>
      <c r="B143" s="65"/>
      <c r="C143" s="168" t="s">
        <v>9</v>
      </c>
      <c r="D143" s="169"/>
      <c r="E143" s="169"/>
      <c r="F143" s="169"/>
      <c r="G143" s="169"/>
      <c r="H143" s="78"/>
      <c r="I143" s="68"/>
    </row>
    <row r="144" spans="1:9" ht="55.2" customHeight="1" x14ac:dyDescent="0.3">
      <c r="A144" s="47"/>
      <c r="B144" s="65"/>
      <c r="C144" s="168" t="s">
        <v>10</v>
      </c>
      <c r="D144" s="169"/>
      <c r="E144" s="169"/>
      <c r="F144" s="169"/>
      <c r="G144" s="169"/>
      <c r="H144" s="78"/>
      <c r="I144" s="68"/>
    </row>
    <row r="145" spans="1:9" ht="19.95" customHeight="1" x14ac:dyDescent="0.3">
      <c r="A145" s="47"/>
      <c r="B145" s="65"/>
      <c r="C145" s="168" t="s">
        <v>32</v>
      </c>
      <c r="D145" s="169"/>
      <c r="E145" s="169"/>
      <c r="F145" s="169"/>
      <c r="G145" s="169"/>
      <c r="H145" s="78"/>
      <c r="I145" s="68"/>
    </row>
    <row r="146" spans="1:9" ht="40.200000000000003" customHeight="1" x14ac:dyDescent="0.3">
      <c r="A146" s="47"/>
      <c r="B146" s="65"/>
      <c r="C146" s="168" t="s">
        <v>31</v>
      </c>
      <c r="D146" s="169"/>
      <c r="E146" s="169"/>
      <c r="F146" s="169"/>
      <c r="G146" s="169"/>
      <c r="H146" s="78"/>
      <c r="I146" s="68"/>
    </row>
    <row r="147" spans="1:9" ht="40.200000000000003" customHeight="1" x14ac:dyDescent="0.3">
      <c r="A147" s="47"/>
      <c r="B147" s="65"/>
      <c r="C147" s="168" t="s">
        <v>50</v>
      </c>
      <c r="D147" s="169"/>
      <c r="E147" s="169"/>
      <c r="F147" s="169"/>
      <c r="G147" s="169"/>
      <c r="H147" s="78"/>
      <c r="I147" s="68"/>
    </row>
    <row r="148" spans="1:9" ht="15" thickBot="1" x14ac:dyDescent="0.35">
      <c r="A148" s="47"/>
      <c r="B148" s="65"/>
      <c r="C148" s="108"/>
      <c r="D148" s="109"/>
      <c r="E148" s="109"/>
      <c r="F148" s="109"/>
      <c r="G148" s="109"/>
      <c r="H148" s="110"/>
      <c r="I148" s="68"/>
    </row>
    <row r="149" spans="1:9" ht="15" thickBot="1" x14ac:dyDescent="0.35">
      <c r="A149" s="47"/>
      <c r="B149" s="65"/>
      <c r="C149" s="67"/>
      <c r="D149" s="67"/>
      <c r="E149" s="67"/>
      <c r="F149" s="67"/>
      <c r="G149" s="67"/>
      <c r="H149" s="67"/>
      <c r="I149" s="68"/>
    </row>
    <row r="150" spans="1:9" ht="26.4" customHeight="1" thickBot="1" x14ac:dyDescent="0.45">
      <c r="A150" s="47"/>
      <c r="B150" s="65"/>
      <c r="C150" s="188" t="s">
        <v>39</v>
      </c>
      <c r="D150" s="188"/>
      <c r="E150" s="188"/>
      <c r="F150" s="189"/>
      <c r="G150" s="61">
        <f>G38+G136</f>
        <v>0</v>
      </c>
      <c r="H150" s="74"/>
      <c r="I150" s="68"/>
    </row>
    <row r="151" spans="1:9" x14ac:dyDescent="0.3">
      <c r="A151" s="47"/>
      <c r="B151" s="65"/>
      <c r="C151" s="67"/>
      <c r="D151" s="67"/>
      <c r="E151" s="67"/>
      <c r="F151" s="67"/>
      <c r="G151" s="73"/>
      <c r="H151" s="67"/>
      <c r="I151" s="68"/>
    </row>
    <row r="152" spans="1:9" ht="69" customHeight="1" x14ac:dyDescent="0.3">
      <c r="A152" s="47"/>
      <c r="B152" s="65"/>
      <c r="C152" s="67"/>
      <c r="D152" s="67"/>
      <c r="E152" s="67"/>
      <c r="F152" s="67"/>
      <c r="G152" s="62" t="s">
        <v>46</v>
      </c>
      <c r="H152" s="67"/>
      <c r="I152" s="68"/>
    </row>
    <row r="153" spans="1:9" ht="15" thickBot="1" x14ac:dyDescent="0.35">
      <c r="A153" s="47"/>
      <c r="B153" s="71"/>
      <c r="C153" s="72"/>
      <c r="D153" s="72"/>
      <c r="E153" s="72"/>
      <c r="F153" s="72"/>
      <c r="G153" s="72"/>
      <c r="H153" s="72"/>
      <c r="I153" s="75"/>
    </row>
  </sheetData>
  <sheetProtection password="CF4D" sheet="1" objects="1" scenarios="1" selectLockedCells="1"/>
  <mergeCells count="24">
    <mergeCell ref="C47:H47"/>
    <mergeCell ref="C49:G49"/>
    <mergeCell ref="C150:F150"/>
    <mergeCell ref="E136:F136"/>
    <mergeCell ref="E137:F137"/>
    <mergeCell ref="C145:G145"/>
    <mergeCell ref="C146:G146"/>
    <mergeCell ref="C147:G147"/>
    <mergeCell ref="B1:I1"/>
    <mergeCell ref="C141:G141"/>
    <mergeCell ref="C142:G142"/>
    <mergeCell ref="C143:G143"/>
    <mergeCell ref="C144:G144"/>
    <mergeCell ref="C41:G41"/>
    <mergeCell ref="C42:G42"/>
    <mergeCell ref="C43:G43"/>
    <mergeCell ref="C44:G44"/>
    <mergeCell ref="C83:G83"/>
    <mergeCell ref="B2:I2"/>
    <mergeCell ref="C4:H4"/>
    <mergeCell ref="C6:H6"/>
    <mergeCell ref="C8:G8"/>
    <mergeCell ref="E38:F38"/>
    <mergeCell ref="E39:F39"/>
  </mergeCells>
  <pageMargins left="0.25" right="0.25" top="0.75" bottom="0.75" header="0.3" footer="0.3"/>
  <pageSetup paperSize="9" scale="54" fitToHeight="0"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Sheet2!$B$3:$B$4</xm:f>
          </x14:formula1>
          <xm:sqref>J51:J81 F10:F34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I153"/>
  <sheetViews>
    <sheetView showGridLines="0" tabSelected="1" zoomScale="80" zoomScaleNormal="80" workbookViewId="0">
      <selection activeCell="F22" sqref="F22"/>
    </sheetView>
  </sheetViews>
  <sheetFormatPr baseColWidth="10" defaultColWidth="8.6640625" defaultRowHeight="14.4" x14ac:dyDescent="0.3"/>
  <cols>
    <col min="1" max="2" width="4.6640625" customWidth="1"/>
    <col min="3" max="3" width="84.44140625" customWidth="1"/>
    <col min="4" max="4" width="20.109375" customWidth="1"/>
    <col min="5" max="5" width="21" customWidth="1"/>
    <col min="6" max="6" width="16" customWidth="1"/>
    <col min="7" max="7" width="21.88671875" customWidth="1"/>
    <col min="8" max="8" width="11.33203125" customWidth="1"/>
    <col min="9" max="9" width="4.6640625" customWidth="1"/>
    <col min="10" max="10" width="13.6640625" customWidth="1"/>
    <col min="11" max="11" width="14.109375" customWidth="1"/>
  </cols>
  <sheetData>
    <row r="1" spans="1:9" s="43" customFormat="1" ht="54.6" customHeight="1" x14ac:dyDescent="0.3">
      <c r="A1" s="47"/>
      <c r="B1" s="166" t="s">
        <v>47</v>
      </c>
      <c r="C1" s="167"/>
      <c r="D1" s="167"/>
      <c r="E1" s="167"/>
      <c r="F1" s="167"/>
      <c r="G1" s="167"/>
      <c r="H1" s="167"/>
      <c r="I1" s="167"/>
    </row>
    <row r="2" spans="1:9" s="43" customFormat="1" ht="15" thickBot="1" x14ac:dyDescent="0.35">
      <c r="A2" s="47"/>
      <c r="B2" s="63"/>
      <c r="C2" s="64"/>
      <c r="D2" s="64"/>
      <c r="E2" s="64"/>
      <c r="F2" s="64"/>
      <c r="G2" s="64"/>
      <c r="H2" s="64"/>
      <c r="I2" s="64"/>
    </row>
    <row r="3" spans="1:9" s="43" customFormat="1" ht="19.95" customHeight="1" x14ac:dyDescent="0.4">
      <c r="A3" s="47"/>
      <c r="B3" s="203"/>
      <c r="C3" s="204"/>
      <c r="D3" s="204"/>
      <c r="E3" s="204"/>
      <c r="F3" s="204"/>
      <c r="G3" s="204"/>
      <c r="H3" s="204"/>
      <c r="I3" s="205"/>
    </row>
    <row r="4" spans="1:9" ht="48.6" customHeight="1" x14ac:dyDescent="0.4">
      <c r="B4" s="112"/>
      <c r="C4" s="217" t="s">
        <v>48</v>
      </c>
      <c r="D4" s="218"/>
      <c r="E4" s="218"/>
      <c r="F4" s="218"/>
      <c r="G4" s="218"/>
      <c r="H4" s="218"/>
      <c r="I4" s="114"/>
    </row>
    <row r="5" spans="1:9" ht="19.95" customHeight="1" thickBot="1" x14ac:dyDescent="0.45">
      <c r="B5" s="112"/>
      <c r="C5" s="163"/>
      <c r="D5" s="119"/>
      <c r="E5" s="119"/>
      <c r="F5" s="119"/>
      <c r="G5" s="119"/>
      <c r="H5" s="119"/>
      <c r="I5" s="114"/>
    </row>
    <row r="6" spans="1:9" ht="43.95" customHeight="1" x14ac:dyDescent="0.4">
      <c r="B6" s="112"/>
      <c r="C6" s="219" t="s">
        <v>36</v>
      </c>
      <c r="D6" s="220"/>
      <c r="E6" s="220"/>
      <c r="F6" s="220"/>
      <c r="G6" s="220"/>
      <c r="H6" s="221"/>
      <c r="I6" s="114"/>
    </row>
    <row r="7" spans="1:9" ht="19.95" customHeight="1" thickBot="1" x14ac:dyDescent="0.55000000000000004">
      <c r="B7" s="112"/>
      <c r="C7" s="139"/>
      <c r="D7" s="124"/>
      <c r="E7" s="124"/>
      <c r="F7" s="124"/>
      <c r="G7" s="124"/>
      <c r="H7" s="125"/>
      <c r="I7" s="114"/>
    </row>
    <row r="8" spans="1:9" ht="19.95" customHeight="1" thickBot="1" x14ac:dyDescent="0.35">
      <c r="B8" s="112"/>
      <c r="C8" s="222" t="s">
        <v>11</v>
      </c>
      <c r="D8" s="223"/>
      <c r="E8" s="223"/>
      <c r="F8" s="223"/>
      <c r="G8" s="224"/>
      <c r="H8" s="125"/>
      <c r="I8" s="114"/>
    </row>
    <row r="9" spans="1:9" ht="53.4" customHeight="1" thickBot="1" x14ac:dyDescent="0.35">
      <c r="B9" s="112"/>
      <c r="C9" s="19" t="s">
        <v>2</v>
      </c>
      <c r="D9" s="32" t="s">
        <v>37</v>
      </c>
      <c r="E9" s="5" t="s">
        <v>38</v>
      </c>
      <c r="F9" s="5" t="s">
        <v>27</v>
      </c>
      <c r="G9" s="6" t="s">
        <v>1</v>
      </c>
      <c r="H9" s="125"/>
      <c r="I9" s="114"/>
    </row>
    <row r="10" spans="1:9" ht="19.95" customHeight="1" x14ac:dyDescent="0.3">
      <c r="B10" s="112"/>
      <c r="C10" s="25"/>
      <c r="D10" s="26"/>
      <c r="E10" s="33"/>
      <c r="F10" s="34"/>
      <c r="G10" s="160">
        <f>MIN(3, 0.5*( E10/12))</f>
        <v>0</v>
      </c>
      <c r="H10" s="125"/>
      <c r="I10" s="114"/>
    </row>
    <row r="11" spans="1:9" ht="19.95" customHeight="1" x14ac:dyDescent="0.3">
      <c r="B11" s="112"/>
      <c r="C11" s="27"/>
      <c r="D11" s="28"/>
      <c r="E11" s="11"/>
      <c r="F11" s="8"/>
      <c r="G11" s="161">
        <f t="shared" ref="G11:G26" si="0">MIN(3, 0.5*( E11/12))</f>
        <v>0</v>
      </c>
      <c r="H11" s="125"/>
      <c r="I11" s="114"/>
    </row>
    <row r="12" spans="1:9" ht="19.95" customHeight="1" x14ac:dyDescent="0.3">
      <c r="B12" s="112"/>
      <c r="C12" s="27"/>
      <c r="D12" s="28"/>
      <c r="E12" s="11"/>
      <c r="F12" s="8"/>
      <c r="G12" s="161">
        <f t="shared" ref="G12:G20" si="1">MIN(3, 0.5*( E12/12))</f>
        <v>0</v>
      </c>
      <c r="H12" s="125"/>
      <c r="I12" s="114"/>
    </row>
    <row r="13" spans="1:9" ht="19.95" customHeight="1" x14ac:dyDescent="0.3">
      <c r="B13" s="112"/>
      <c r="C13" s="27"/>
      <c r="D13" s="28"/>
      <c r="E13" s="11"/>
      <c r="F13" s="8"/>
      <c r="G13" s="161">
        <f t="shared" si="1"/>
        <v>0</v>
      </c>
      <c r="H13" s="125"/>
      <c r="I13" s="114"/>
    </row>
    <row r="14" spans="1:9" ht="19.95" customHeight="1" x14ac:dyDescent="0.3">
      <c r="B14" s="112"/>
      <c r="C14" s="27"/>
      <c r="D14" s="29"/>
      <c r="E14" s="11"/>
      <c r="F14" s="8"/>
      <c r="G14" s="161">
        <f t="shared" si="1"/>
        <v>0</v>
      </c>
      <c r="H14" s="125"/>
      <c r="I14" s="114"/>
    </row>
    <row r="15" spans="1:9" ht="19.95" customHeight="1" x14ac:dyDescent="0.3">
      <c r="B15" s="112"/>
      <c r="C15" s="27"/>
      <c r="D15" s="29"/>
      <c r="E15" s="11"/>
      <c r="F15" s="8"/>
      <c r="G15" s="161">
        <f t="shared" si="1"/>
        <v>0</v>
      </c>
      <c r="H15" s="125"/>
      <c r="I15" s="114"/>
    </row>
    <row r="16" spans="1:9" ht="19.95" customHeight="1" x14ac:dyDescent="0.3">
      <c r="B16" s="112"/>
      <c r="C16" s="27"/>
      <c r="D16" s="29"/>
      <c r="E16" s="11"/>
      <c r="F16" s="8"/>
      <c r="G16" s="161">
        <f t="shared" si="1"/>
        <v>0</v>
      </c>
      <c r="H16" s="125"/>
      <c r="I16" s="114"/>
    </row>
    <row r="17" spans="2:9" ht="19.95" customHeight="1" x14ac:dyDescent="0.3">
      <c r="B17" s="112"/>
      <c r="C17" s="27"/>
      <c r="D17" s="29"/>
      <c r="E17" s="11"/>
      <c r="F17" s="8"/>
      <c r="G17" s="161">
        <f t="shared" si="1"/>
        <v>0</v>
      </c>
      <c r="H17" s="125"/>
      <c r="I17" s="114"/>
    </row>
    <row r="18" spans="2:9" ht="19.95" customHeight="1" x14ac:dyDescent="0.3">
      <c r="B18" s="112"/>
      <c r="C18" s="27"/>
      <c r="D18" s="28"/>
      <c r="E18" s="11"/>
      <c r="F18" s="8"/>
      <c r="G18" s="161">
        <f t="shared" si="1"/>
        <v>0</v>
      </c>
      <c r="H18" s="125"/>
      <c r="I18" s="114"/>
    </row>
    <row r="19" spans="2:9" ht="19.95" customHeight="1" x14ac:dyDescent="0.3">
      <c r="B19" s="112"/>
      <c r="C19" s="27"/>
      <c r="D19" s="28"/>
      <c r="E19" s="11"/>
      <c r="F19" s="8"/>
      <c r="G19" s="161">
        <f t="shared" si="1"/>
        <v>0</v>
      </c>
      <c r="H19" s="125"/>
      <c r="I19" s="114"/>
    </row>
    <row r="20" spans="2:9" ht="19.95" customHeight="1" x14ac:dyDescent="0.3">
      <c r="B20" s="112"/>
      <c r="C20" s="27"/>
      <c r="D20" s="28"/>
      <c r="E20" s="11"/>
      <c r="F20" s="8"/>
      <c r="G20" s="161">
        <f t="shared" si="1"/>
        <v>0</v>
      </c>
      <c r="H20" s="125"/>
      <c r="I20" s="114"/>
    </row>
    <row r="21" spans="2:9" ht="19.95" customHeight="1" x14ac:dyDescent="0.3">
      <c r="B21" s="112"/>
      <c r="C21" s="27"/>
      <c r="D21" s="28"/>
      <c r="E21" s="11"/>
      <c r="F21" s="8"/>
      <c r="G21" s="161">
        <f t="shared" si="0"/>
        <v>0</v>
      </c>
      <c r="H21" s="125"/>
      <c r="I21" s="114"/>
    </row>
    <row r="22" spans="2:9" ht="19.95" customHeight="1" x14ac:dyDescent="0.3">
      <c r="B22" s="112"/>
      <c r="C22" s="27"/>
      <c r="D22" s="28"/>
      <c r="E22" s="11"/>
      <c r="F22" s="8"/>
      <c r="G22" s="161">
        <f t="shared" si="0"/>
        <v>0</v>
      </c>
      <c r="H22" s="125"/>
      <c r="I22" s="114"/>
    </row>
    <row r="23" spans="2:9" ht="19.95" customHeight="1" x14ac:dyDescent="0.3">
      <c r="B23" s="112"/>
      <c r="C23" s="27"/>
      <c r="D23" s="29"/>
      <c r="E23" s="11"/>
      <c r="F23" s="8"/>
      <c r="G23" s="161">
        <f t="shared" si="0"/>
        <v>0</v>
      </c>
      <c r="H23" s="125"/>
      <c r="I23" s="114"/>
    </row>
    <row r="24" spans="2:9" ht="19.95" customHeight="1" x14ac:dyDescent="0.3">
      <c r="B24" s="112"/>
      <c r="C24" s="27"/>
      <c r="D24" s="29"/>
      <c r="E24" s="11"/>
      <c r="F24" s="8"/>
      <c r="G24" s="161">
        <f t="shared" si="0"/>
        <v>0</v>
      </c>
      <c r="H24" s="125"/>
      <c r="I24" s="114"/>
    </row>
    <row r="25" spans="2:9" ht="19.95" customHeight="1" x14ac:dyDescent="0.3">
      <c r="B25" s="112"/>
      <c r="C25" s="27"/>
      <c r="D25" s="29"/>
      <c r="E25" s="11"/>
      <c r="F25" s="8"/>
      <c r="G25" s="161">
        <f t="shared" si="0"/>
        <v>0</v>
      </c>
      <c r="H25" s="125"/>
      <c r="I25" s="114"/>
    </row>
    <row r="26" spans="2:9" ht="19.95" customHeight="1" x14ac:dyDescent="0.3">
      <c r="B26" s="112"/>
      <c r="C26" s="27"/>
      <c r="D26" s="29"/>
      <c r="E26" s="11"/>
      <c r="F26" s="8"/>
      <c r="G26" s="161">
        <f t="shared" si="0"/>
        <v>0</v>
      </c>
      <c r="H26" s="125"/>
      <c r="I26" s="114"/>
    </row>
    <row r="27" spans="2:9" ht="19.95" customHeight="1" x14ac:dyDescent="0.3">
      <c r="B27" s="112"/>
      <c r="C27" s="27"/>
      <c r="D27" s="28"/>
      <c r="E27" s="11"/>
      <c r="F27" s="8"/>
      <c r="G27" s="161">
        <f t="shared" ref="G27:G34" si="2">MIN(3, 0.5*( E27/12))</f>
        <v>0</v>
      </c>
      <c r="H27" s="125"/>
      <c r="I27" s="114"/>
    </row>
    <row r="28" spans="2:9" ht="19.95" customHeight="1" x14ac:dyDescent="0.35">
      <c r="B28" s="112"/>
      <c r="C28" s="27"/>
      <c r="D28" s="28"/>
      <c r="E28" s="11"/>
      <c r="F28" s="8"/>
      <c r="G28" s="161">
        <f t="shared" si="2"/>
        <v>0</v>
      </c>
      <c r="H28" s="125"/>
      <c r="I28" s="114"/>
    </row>
    <row r="29" spans="2:9" ht="19.95" customHeight="1" x14ac:dyDescent="0.35">
      <c r="B29" s="112"/>
      <c r="C29" s="27"/>
      <c r="D29" s="28"/>
      <c r="E29" s="11"/>
      <c r="F29" s="8"/>
      <c r="G29" s="161">
        <f t="shared" si="2"/>
        <v>0</v>
      </c>
      <c r="H29" s="125"/>
      <c r="I29" s="114"/>
    </row>
    <row r="30" spans="2:9" ht="19.95" customHeight="1" x14ac:dyDescent="0.35">
      <c r="B30" s="112"/>
      <c r="C30" s="27"/>
      <c r="D30" s="29"/>
      <c r="E30" s="11"/>
      <c r="F30" s="8"/>
      <c r="G30" s="161">
        <f t="shared" si="2"/>
        <v>0</v>
      </c>
      <c r="H30" s="125"/>
      <c r="I30" s="114"/>
    </row>
    <row r="31" spans="2:9" ht="19.95" customHeight="1" x14ac:dyDescent="0.35">
      <c r="B31" s="112"/>
      <c r="C31" s="27"/>
      <c r="D31" s="29"/>
      <c r="E31" s="11"/>
      <c r="F31" s="8"/>
      <c r="G31" s="161">
        <f t="shared" si="2"/>
        <v>0</v>
      </c>
      <c r="H31" s="125"/>
      <c r="I31" s="114"/>
    </row>
    <row r="32" spans="2:9" ht="19.95" customHeight="1" x14ac:dyDescent="0.35">
      <c r="B32" s="112"/>
      <c r="C32" s="27"/>
      <c r="D32" s="29"/>
      <c r="E32" s="11"/>
      <c r="F32" s="8"/>
      <c r="G32" s="161">
        <f t="shared" si="2"/>
        <v>0</v>
      </c>
      <c r="H32" s="125"/>
      <c r="I32" s="114"/>
    </row>
    <row r="33" spans="2:9" ht="19.95" customHeight="1" x14ac:dyDescent="0.35">
      <c r="B33" s="112"/>
      <c r="C33" s="27"/>
      <c r="D33" s="29"/>
      <c r="E33" s="11"/>
      <c r="F33" s="8"/>
      <c r="G33" s="161">
        <f t="shared" si="2"/>
        <v>0</v>
      </c>
      <c r="H33" s="125"/>
      <c r="I33" s="114"/>
    </row>
    <row r="34" spans="2:9" ht="19.95" customHeight="1" thickBot="1" x14ac:dyDescent="0.4">
      <c r="B34" s="112"/>
      <c r="C34" s="30"/>
      <c r="D34" s="31"/>
      <c r="E34" s="18"/>
      <c r="F34" s="9"/>
      <c r="G34" s="162">
        <f t="shared" si="2"/>
        <v>0</v>
      </c>
      <c r="H34" s="125"/>
      <c r="I34" s="114"/>
    </row>
    <row r="35" spans="2:9" ht="19.95" customHeight="1" thickBot="1" x14ac:dyDescent="0.5">
      <c r="B35" s="112"/>
      <c r="C35" s="140"/>
      <c r="D35" s="141"/>
      <c r="E35" s="141"/>
      <c r="F35" s="124"/>
      <c r="G35" s="124"/>
      <c r="H35" s="125"/>
      <c r="I35" s="114"/>
    </row>
    <row r="36" spans="2:9" s="12" customFormat="1" ht="19.95" customHeight="1" thickBot="1" x14ac:dyDescent="0.4">
      <c r="B36" s="113"/>
      <c r="C36" s="142"/>
      <c r="D36" s="143" t="s">
        <v>12</v>
      </c>
      <c r="E36" s="143"/>
      <c r="F36" s="144"/>
      <c r="G36" s="145">
        <f>IF(SUMIF(F10:F34, "Sí", E10:E34)/12 &gt;= 2, 1, 0)</f>
        <v>0</v>
      </c>
      <c r="H36" s="146"/>
      <c r="I36" s="115"/>
    </row>
    <row r="37" spans="2:9" s="12" customFormat="1" ht="19.95" customHeight="1" thickBot="1" x14ac:dyDescent="0.4">
      <c r="B37" s="113"/>
      <c r="C37" s="142"/>
      <c r="D37" s="143"/>
      <c r="E37" s="143"/>
      <c r="F37" s="143"/>
      <c r="G37" s="147"/>
      <c r="H37" s="146"/>
      <c r="I37" s="115"/>
    </row>
    <row r="38" spans="2:9" s="12" customFormat="1" ht="29.4" customHeight="1" thickBot="1" x14ac:dyDescent="0.4">
      <c r="B38" s="113"/>
      <c r="C38" s="148"/>
      <c r="D38" s="149"/>
      <c r="E38" s="225" t="s">
        <v>51</v>
      </c>
      <c r="F38" s="226"/>
      <c r="G38" s="159">
        <f>MIN(3, SUM(G10:G34) + G36)</f>
        <v>0</v>
      </c>
      <c r="H38" s="150"/>
      <c r="I38" s="115"/>
    </row>
    <row r="39" spans="2:9" ht="19.95" customHeight="1" x14ac:dyDescent="0.4">
      <c r="B39" s="112"/>
      <c r="C39" s="139"/>
      <c r="D39" s="124"/>
      <c r="E39" s="202" t="s">
        <v>13</v>
      </c>
      <c r="F39" s="202"/>
      <c r="G39" s="124"/>
      <c r="H39" s="125"/>
      <c r="I39" s="114"/>
    </row>
    <row r="40" spans="2:9" ht="19.95" customHeight="1" x14ac:dyDescent="0.3">
      <c r="B40" s="112"/>
      <c r="C40" s="129" t="s">
        <v>19</v>
      </c>
      <c r="D40" s="124"/>
      <c r="E40" s="124"/>
      <c r="F40" s="124"/>
      <c r="G40" s="124"/>
      <c r="H40" s="125"/>
      <c r="I40" s="114"/>
    </row>
    <row r="41" spans="2:9" s="12" customFormat="1" ht="43.95" customHeight="1" x14ac:dyDescent="0.3">
      <c r="B41" s="113"/>
      <c r="C41" s="194" t="s">
        <v>49</v>
      </c>
      <c r="D41" s="195"/>
      <c r="E41" s="195"/>
      <c r="F41" s="195"/>
      <c r="G41" s="195"/>
      <c r="H41" s="151"/>
      <c r="I41" s="115"/>
    </row>
    <row r="42" spans="2:9" s="12" customFormat="1" ht="43.2" customHeight="1" x14ac:dyDescent="0.3">
      <c r="B42" s="113"/>
      <c r="C42" s="194" t="s">
        <v>53</v>
      </c>
      <c r="D42" s="195"/>
      <c r="E42" s="195"/>
      <c r="F42" s="195"/>
      <c r="G42" s="195"/>
      <c r="H42" s="151"/>
      <c r="I42" s="115"/>
    </row>
    <row r="43" spans="2:9" s="12" customFormat="1" ht="19.95" customHeight="1" x14ac:dyDescent="0.3">
      <c r="B43" s="113"/>
      <c r="C43" s="196" t="s">
        <v>8</v>
      </c>
      <c r="D43" s="197"/>
      <c r="E43" s="197"/>
      <c r="F43" s="197"/>
      <c r="G43" s="197"/>
      <c r="H43" s="152"/>
      <c r="I43" s="115"/>
    </row>
    <row r="44" spans="2:9" s="12" customFormat="1" ht="19.95" customHeight="1" x14ac:dyDescent="0.3">
      <c r="B44" s="113"/>
      <c r="C44" s="153" t="s">
        <v>45</v>
      </c>
      <c r="D44" s="154"/>
      <c r="E44" s="154"/>
      <c r="F44" s="154"/>
      <c r="G44" s="154"/>
      <c r="H44" s="152"/>
      <c r="I44" s="115"/>
    </row>
    <row r="45" spans="2:9" ht="19.95" customHeight="1" thickBot="1" x14ac:dyDescent="0.3">
      <c r="B45" s="112"/>
      <c r="C45" s="155"/>
      <c r="D45" s="156"/>
      <c r="E45" s="156"/>
      <c r="F45" s="156"/>
      <c r="G45" s="156"/>
      <c r="H45" s="157"/>
      <c r="I45" s="114"/>
    </row>
    <row r="46" spans="2:9" ht="19.95" customHeight="1" thickBot="1" x14ac:dyDescent="0.4">
      <c r="B46" s="112"/>
      <c r="C46" s="116"/>
      <c r="D46" s="117"/>
      <c r="E46" s="117"/>
      <c r="F46" s="117"/>
      <c r="G46" s="117"/>
      <c r="H46" s="117"/>
      <c r="I46" s="114"/>
    </row>
    <row r="47" spans="2:9" ht="72" customHeight="1" x14ac:dyDescent="0.4">
      <c r="B47" s="112"/>
      <c r="C47" s="209" t="s">
        <v>44</v>
      </c>
      <c r="D47" s="210"/>
      <c r="E47" s="210"/>
      <c r="F47" s="210"/>
      <c r="G47" s="210"/>
      <c r="H47" s="211"/>
      <c r="I47" s="114"/>
    </row>
    <row r="48" spans="2:9" ht="19.95" customHeight="1" thickBot="1" x14ac:dyDescent="0.4">
      <c r="B48" s="112"/>
      <c r="C48" s="139"/>
      <c r="D48" s="124"/>
      <c r="E48" s="124"/>
      <c r="F48" s="124"/>
      <c r="G48" s="124"/>
      <c r="H48" s="125"/>
      <c r="I48" s="114"/>
    </row>
    <row r="49" spans="2:9" ht="19.95" customHeight="1" thickBot="1" x14ac:dyDescent="0.35">
      <c r="B49" s="112"/>
      <c r="C49" s="206" t="s">
        <v>25</v>
      </c>
      <c r="D49" s="207"/>
      <c r="E49" s="207"/>
      <c r="F49" s="207"/>
      <c r="G49" s="208"/>
      <c r="H49" s="125"/>
      <c r="I49" s="114"/>
    </row>
    <row r="50" spans="2:9" ht="34.950000000000003" customHeight="1" x14ac:dyDescent="0.3">
      <c r="B50" s="112"/>
      <c r="C50" s="35" t="s">
        <v>30</v>
      </c>
      <c r="D50" s="39" t="s">
        <v>26</v>
      </c>
      <c r="E50" s="36" t="s">
        <v>22</v>
      </c>
      <c r="F50" s="36" t="s">
        <v>0</v>
      </c>
      <c r="G50" s="37" t="s">
        <v>1</v>
      </c>
      <c r="H50" s="125"/>
      <c r="I50" s="114"/>
    </row>
    <row r="51" spans="2:9" ht="19.95" customHeight="1" x14ac:dyDescent="0.25">
      <c r="B51" s="112"/>
      <c r="C51" s="21"/>
      <c r="D51" s="22"/>
      <c r="E51" s="45"/>
      <c r="F51" s="14"/>
      <c r="G51" s="133">
        <f>IF(F51&gt;=10, MIN(1.5, 0.25*F51/10), 0)</f>
        <v>0</v>
      </c>
      <c r="H51" s="125"/>
      <c r="I51" s="114"/>
    </row>
    <row r="52" spans="2:9" ht="19.95" customHeight="1" x14ac:dyDescent="0.25">
      <c r="B52" s="112"/>
      <c r="C52" s="21"/>
      <c r="D52" s="22"/>
      <c r="E52" s="45"/>
      <c r="F52" s="14"/>
      <c r="G52" s="133">
        <f t="shared" ref="G52:G67" si="3">IF(F52&gt;=10, MIN(1.5, 0.25*F52/10), 0)</f>
        <v>0</v>
      </c>
      <c r="H52" s="125"/>
      <c r="I52" s="114"/>
    </row>
    <row r="53" spans="2:9" ht="19.95" customHeight="1" x14ac:dyDescent="0.25">
      <c r="B53" s="112"/>
      <c r="C53" s="21"/>
      <c r="D53" s="22"/>
      <c r="E53" s="45"/>
      <c r="F53" s="14"/>
      <c r="G53" s="133">
        <f t="shared" si="3"/>
        <v>0</v>
      </c>
      <c r="H53" s="125"/>
      <c r="I53" s="114"/>
    </row>
    <row r="54" spans="2:9" ht="19.95" customHeight="1" x14ac:dyDescent="0.25">
      <c r="B54" s="112"/>
      <c r="C54" s="21"/>
      <c r="D54" s="22"/>
      <c r="E54" s="45"/>
      <c r="F54" s="14"/>
      <c r="G54" s="133">
        <f t="shared" si="3"/>
        <v>0</v>
      </c>
      <c r="H54" s="125"/>
      <c r="I54" s="114"/>
    </row>
    <row r="55" spans="2:9" ht="19.95" customHeight="1" x14ac:dyDescent="0.25">
      <c r="B55" s="112"/>
      <c r="C55" s="21"/>
      <c r="D55" s="22"/>
      <c r="E55" s="45"/>
      <c r="F55" s="14"/>
      <c r="G55" s="133">
        <f t="shared" si="3"/>
        <v>0</v>
      </c>
      <c r="H55" s="125"/>
      <c r="I55" s="114"/>
    </row>
    <row r="56" spans="2:9" ht="19.95" customHeight="1" x14ac:dyDescent="0.25">
      <c r="B56" s="112"/>
      <c r="C56" s="21"/>
      <c r="D56" s="22"/>
      <c r="E56" s="45"/>
      <c r="F56" s="14"/>
      <c r="G56" s="133">
        <f t="shared" si="3"/>
        <v>0</v>
      </c>
      <c r="H56" s="125"/>
      <c r="I56" s="114"/>
    </row>
    <row r="57" spans="2:9" ht="19.95" customHeight="1" x14ac:dyDescent="0.25">
      <c r="B57" s="112"/>
      <c r="C57" s="21"/>
      <c r="D57" s="22"/>
      <c r="E57" s="45"/>
      <c r="F57" s="14"/>
      <c r="G57" s="133">
        <f t="shared" si="3"/>
        <v>0</v>
      </c>
      <c r="H57" s="125"/>
      <c r="I57" s="114"/>
    </row>
    <row r="58" spans="2:9" ht="19.95" customHeight="1" x14ac:dyDescent="0.25">
      <c r="B58" s="112"/>
      <c r="C58" s="21"/>
      <c r="D58" s="22"/>
      <c r="E58" s="45"/>
      <c r="F58" s="14"/>
      <c r="G58" s="133">
        <f t="shared" si="3"/>
        <v>0</v>
      </c>
      <c r="H58" s="125"/>
      <c r="I58" s="114"/>
    </row>
    <row r="59" spans="2:9" ht="19.95" customHeight="1" x14ac:dyDescent="0.25">
      <c r="B59" s="112"/>
      <c r="C59" s="21"/>
      <c r="D59" s="22"/>
      <c r="E59" s="45"/>
      <c r="F59" s="14"/>
      <c r="G59" s="133">
        <f t="shared" si="3"/>
        <v>0</v>
      </c>
      <c r="H59" s="125"/>
      <c r="I59" s="114"/>
    </row>
    <row r="60" spans="2:9" ht="19.95" customHeight="1" x14ac:dyDescent="0.25">
      <c r="B60" s="112"/>
      <c r="C60" s="21"/>
      <c r="D60" s="22"/>
      <c r="E60" s="45"/>
      <c r="F60" s="14"/>
      <c r="G60" s="133">
        <f t="shared" si="3"/>
        <v>0</v>
      </c>
      <c r="H60" s="125"/>
      <c r="I60" s="114"/>
    </row>
    <row r="61" spans="2:9" ht="19.95" customHeight="1" x14ac:dyDescent="0.25">
      <c r="B61" s="112"/>
      <c r="C61" s="21"/>
      <c r="D61" s="22"/>
      <c r="E61" s="45"/>
      <c r="F61" s="14"/>
      <c r="G61" s="133">
        <f t="shared" si="3"/>
        <v>0</v>
      </c>
      <c r="H61" s="125"/>
      <c r="I61" s="114"/>
    </row>
    <row r="62" spans="2:9" ht="19.95" customHeight="1" x14ac:dyDescent="0.25">
      <c r="B62" s="112"/>
      <c r="C62" s="21"/>
      <c r="D62" s="22"/>
      <c r="E62" s="45"/>
      <c r="F62" s="14"/>
      <c r="G62" s="133">
        <f t="shared" ref="G62:G66" si="4">IF(F62&gt;=10, MIN(1.5, 0.25*F62/10), 0)</f>
        <v>0</v>
      </c>
      <c r="H62" s="125"/>
      <c r="I62" s="114"/>
    </row>
    <row r="63" spans="2:9" ht="19.95" customHeight="1" x14ac:dyDescent="0.25">
      <c r="B63" s="112"/>
      <c r="C63" s="21"/>
      <c r="D63" s="22"/>
      <c r="E63" s="45"/>
      <c r="F63" s="14"/>
      <c r="G63" s="133">
        <f t="shared" si="4"/>
        <v>0</v>
      </c>
      <c r="H63" s="125"/>
      <c r="I63" s="114"/>
    </row>
    <row r="64" spans="2:9" ht="19.95" customHeight="1" x14ac:dyDescent="0.25">
      <c r="B64" s="112"/>
      <c r="C64" s="21"/>
      <c r="D64" s="22"/>
      <c r="E64" s="45"/>
      <c r="F64" s="14"/>
      <c r="G64" s="133">
        <f t="shared" si="4"/>
        <v>0</v>
      </c>
      <c r="H64" s="125"/>
      <c r="I64" s="114"/>
    </row>
    <row r="65" spans="2:9" ht="19.95" customHeight="1" x14ac:dyDescent="0.25">
      <c r="B65" s="112"/>
      <c r="C65" s="21"/>
      <c r="D65" s="22"/>
      <c r="E65" s="45"/>
      <c r="F65" s="14"/>
      <c r="G65" s="133">
        <f t="shared" si="4"/>
        <v>0</v>
      </c>
      <c r="H65" s="125"/>
      <c r="I65" s="114"/>
    </row>
    <row r="66" spans="2:9" ht="19.95" customHeight="1" x14ac:dyDescent="0.25">
      <c r="B66" s="112"/>
      <c r="C66" s="21"/>
      <c r="D66" s="22"/>
      <c r="E66" s="45"/>
      <c r="F66" s="14"/>
      <c r="G66" s="133">
        <f t="shared" si="4"/>
        <v>0</v>
      </c>
      <c r="H66" s="125"/>
      <c r="I66" s="114"/>
    </row>
    <row r="67" spans="2:9" ht="19.95" customHeight="1" x14ac:dyDescent="0.25">
      <c r="B67" s="112"/>
      <c r="C67" s="21"/>
      <c r="D67" s="22"/>
      <c r="E67" s="45"/>
      <c r="F67" s="14"/>
      <c r="G67" s="133">
        <f t="shared" si="3"/>
        <v>0</v>
      </c>
      <c r="H67" s="125"/>
      <c r="I67" s="114"/>
    </row>
    <row r="68" spans="2:9" ht="19.95" customHeight="1" x14ac:dyDescent="0.25">
      <c r="B68" s="112"/>
      <c r="C68" s="21"/>
      <c r="D68" s="22"/>
      <c r="E68" s="45"/>
      <c r="F68" s="14"/>
      <c r="G68" s="133">
        <f t="shared" ref="G68:G73" si="5">IF(F68&gt;=10, MIN(1.5, 0.25*F68/10), 0)</f>
        <v>0</v>
      </c>
      <c r="H68" s="125"/>
      <c r="I68" s="114"/>
    </row>
    <row r="69" spans="2:9" ht="19.95" customHeight="1" x14ac:dyDescent="0.25">
      <c r="B69" s="112"/>
      <c r="C69" s="21"/>
      <c r="D69" s="22"/>
      <c r="E69" s="45"/>
      <c r="F69" s="14"/>
      <c r="G69" s="133">
        <f t="shared" si="5"/>
        <v>0</v>
      </c>
      <c r="H69" s="125"/>
      <c r="I69" s="114"/>
    </row>
    <row r="70" spans="2:9" ht="19.95" customHeight="1" x14ac:dyDescent="0.25">
      <c r="B70" s="112"/>
      <c r="C70" s="21"/>
      <c r="D70" s="22"/>
      <c r="E70" s="45"/>
      <c r="F70" s="14"/>
      <c r="G70" s="133">
        <f t="shared" si="5"/>
        <v>0</v>
      </c>
      <c r="H70" s="125"/>
      <c r="I70" s="114"/>
    </row>
    <row r="71" spans="2:9" ht="19.95" customHeight="1" x14ac:dyDescent="0.25">
      <c r="B71" s="112"/>
      <c r="C71" s="21"/>
      <c r="D71" s="22"/>
      <c r="E71" s="45"/>
      <c r="F71" s="14"/>
      <c r="G71" s="133">
        <f t="shared" si="5"/>
        <v>0</v>
      </c>
      <c r="H71" s="125"/>
      <c r="I71" s="114"/>
    </row>
    <row r="72" spans="2:9" ht="19.95" customHeight="1" x14ac:dyDescent="0.25">
      <c r="B72" s="112"/>
      <c r="C72" s="21"/>
      <c r="D72" s="22"/>
      <c r="E72" s="45"/>
      <c r="F72" s="14"/>
      <c r="G72" s="133">
        <f t="shared" si="5"/>
        <v>0</v>
      </c>
      <c r="H72" s="125"/>
      <c r="I72" s="114"/>
    </row>
    <row r="73" spans="2:9" ht="19.95" customHeight="1" x14ac:dyDescent="0.25">
      <c r="B73" s="112"/>
      <c r="C73" s="21"/>
      <c r="D73" s="22"/>
      <c r="E73" s="45"/>
      <c r="F73" s="14"/>
      <c r="G73" s="133">
        <f t="shared" si="5"/>
        <v>0</v>
      </c>
      <c r="H73" s="125"/>
      <c r="I73" s="114"/>
    </row>
    <row r="74" spans="2:9" ht="19.95" customHeight="1" x14ac:dyDescent="0.25">
      <c r="B74" s="112"/>
      <c r="C74" s="21"/>
      <c r="D74" s="22"/>
      <c r="E74" s="45"/>
      <c r="F74" s="14"/>
      <c r="G74" s="133">
        <f t="shared" ref="G74:G80" si="6">IF(F74&gt;=10, MIN(1.5, 0.25*F74/10), 0)</f>
        <v>0</v>
      </c>
      <c r="H74" s="125"/>
      <c r="I74" s="114"/>
    </row>
    <row r="75" spans="2:9" ht="19.95" customHeight="1" x14ac:dyDescent="0.25">
      <c r="B75" s="112"/>
      <c r="C75" s="21"/>
      <c r="D75" s="22"/>
      <c r="E75" s="45"/>
      <c r="F75" s="14"/>
      <c r="G75" s="133">
        <f t="shared" si="6"/>
        <v>0</v>
      </c>
      <c r="H75" s="125"/>
      <c r="I75" s="114"/>
    </row>
    <row r="76" spans="2:9" ht="19.95" customHeight="1" x14ac:dyDescent="0.25">
      <c r="B76" s="112"/>
      <c r="C76" s="21"/>
      <c r="D76" s="22"/>
      <c r="E76" s="45"/>
      <c r="F76" s="14"/>
      <c r="G76" s="133">
        <f t="shared" si="6"/>
        <v>0</v>
      </c>
      <c r="H76" s="125"/>
      <c r="I76" s="114"/>
    </row>
    <row r="77" spans="2:9" ht="19.95" customHeight="1" x14ac:dyDescent="0.25">
      <c r="B77" s="112"/>
      <c r="C77" s="21"/>
      <c r="D77" s="22"/>
      <c r="E77" s="45"/>
      <c r="F77" s="14"/>
      <c r="G77" s="133">
        <f t="shared" si="6"/>
        <v>0</v>
      </c>
      <c r="H77" s="125"/>
      <c r="I77" s="114"/>
    </row>
    <row r="78" spans="2:9" ht="19.95" customHeight="1" x14ac:dyDescent="0.25">
      <c r="B78" s="112"/>
      <c r="C78" s="21"/>
      <c r="D78" s="22"/>
      <c r="E78" s="45"/>
      <c r="F78" s="14"/>
      <c r="G78" s="133">
        <f t="shared" si="6"/>
        <v>0</v>
      </c>
      <c r="H78" s="125"/>
      <c r="I78" s="114"/>
    </row>
    <row r="79" spans="2:9" ht="19.95" customHeight="1" x14ac:dyDescent="0.25">
      <c r="B79" s="112"/>
      <c r="C79" s="21"/>
      <c r="D79" s="22"/>
      <c r="E79" s="45"/>
      <c r="F79" s="14"/>
      <c r="G79" s="133">
        <f t="shared" si="6"/>
        <v>0</v>
      </c>
      <c r="H79" s="125"/>
      <c r="I79" s="114"/>
    </row>
    <row r="80" spans="2:9" ht="19.95" customHeight="1" thickBot="1" x14ac:dyDescent="0.3">
      <c r="B80" s="112"/>
      <c r="C80" s="23"/>
      <c r="D80" s="24"/>
      <c r="E80" s="46"/>
      <c r="F80" s="17"/>
      <c r="G80" s="138">
        <f t="shared" si="6"/>
        <v>0</v>
      </c>
      <c r="H80" s="125"/>
      <c r="I80" s="114"/>
    </row>
    <row r="81" spans="2:9" ht="19.95" customHeight="1" x14ac:dyDescent="0.25">
      <c r="B81" s="112"/>
      <c r="C81" s="135"/>
      <c r="D81" s="136"/>
      <c r="E81" s="137"/>
      <c r="F81" s="124"/>
      <c r="G81" s="124"/>
      <c r="H81" s="125"/>
      <c r="I81" s="114"/>
    </row>
    <row r="82" spans="2:9" ht="15.75" thickBot="1" x14ac:dyDescent="0.3">
      <c r="B82" s="112"/>
      <c r="C82" s="122"/>
      <c r="D82" s="123"/>
      <c r="E82" s="123"/>
      <c r="F82" s="124"/>
      <c r="G82" s="124"/>
      <c r="H82" s="125"/>
      <c r="I82" s="114"/>
    </row>
    <row r="83" spans="2:9" ht="17.399999999999999" x14ac:dyDescent="0.3">
      <c r="B83" s="112"/>
      <c r="C83" s="212" t="s">
        <v>24</v>
      </c>
      <c r="D83" s="213"/>
      <c r="E83" s="213"/>
      <c r="F83" s="213"/>
      <c r="G83" s="214"/>
      <c r="H83" s="125"/>
      <c r="I83" s="114"/>
    </row>
    <row r="84" spans="2:9" ht="67.2" customHeight="1" x14ac:dyDescent="0.3">
      <c r="B84" s="112"/>
      <c r="C84" s="13" t="s">
        <v>29</v>
      </c>
      <c r="D84" s="4" t="s">
        <v>21</v>
      </c>
      <c r="E84" s="20" t="s">
        <v>23</v>
      </c>
      <c r="F84" s="4" t="s">
        <v>0</v>
      </c>
      <c r="G84" s="16" t="s">
        <v>1</v>
      </c>
      <c r="H84" s="125"/>
      <c r="I84" s="114"/>
    </row>
    <row r="85" spans="2:9" ht="19.95" customHeight="1" x14ac:dyDescent="0.25">
      <c r="B85" s="112"/>
      <c r="C85" s="21"/>
      <c r="D85" s="22"/>
      <c r="E85" s="45"/>
      <c r="F85" s="15"/>
      <c r="G85" s="133">
        <f>IF(F85&gt;=10, MIN(1.25, 0.05*F85/10), 0)</f>
        <v>0</v>
      </c>
      <c r="H85" s="125"/>
      <c r="I85" s="114"/>
    </row>
    <row r="86" spans="2:9" ht="19.95" customHeight="1" x14ac:dyDescent="0.25">
      <c r="B86" s="112"/>
      <c r="C86" s="21"/>
      <c r="D86" s="22"/>
      <c r="E86" s="45"/>
      <c r="F86" s="15"/>
      <c r="G86" s="133">
        <f t="shared" ref="G86:G117" si="7">IF(F86&gt;=10, MIN(1.25, 0.05*F86/10), 0)</f>
        <v>0</v>
      </c>
      <c r="H86" s="125"/>
      <c r="I86" s="114"/>
    </row>
    <row r="87" spans="2:9" ht="19.95" customHeight="1" x14ac:dyDescent="0.25">
      <c r="B87" s="112"/>
      <c r="C87" s="21"/>
      <c r="D87" s="22"/>
      <c r="E87" s="45"/>
      <c r="F87" s="15"/>
      <c r="G87" s="133">
        <f t="shared" si="7"/>
        <v>0</v>
      </c>
      <c r="H87" s="125"/>
      <c r="I87" s="114"/>
    </row>
    <row r="88" spans="2:9" ht="19.95" customHeight="1" x14ac:dyDescent="0.25">
      <c r="B88" s="112"/>
      <c r="C88" s="21"/>
      <c r="D88" s="22"/>
      <c r="E88" s="45"/>
      <c r="F88" s="15"/>
      <c r="G88" s="133">
        <f t="shared" si="7"/>
        <v>0</v>
      </c>
      <c r="H88" s="125"/>
      <c r="I88" s="114"/>
    </row>
    <row r="89" spans="2:9" ht="19.95" customHeight="1" x14ac:dyDescent="0.25">
      <c r="B89" s="112"/>
      <c r="C89" s="21"/>
      <c r="D89" s="22"/>
      <c r="E89" s="45"/>
      <c r="F89" s="15"/>
      <c r="G89" s="133">
        <f t="shared" si="7"/>
        <v>0</v>
      </c>
      <c r="H89" s="125"/>
      <c r="I89" s="114"/>
    </row>
    <row r="90" spans="2:9" ht="19.95" customHeight="1" x14ac:dyDescent="0.25">
      <c r="B90" s="112"/>
      <c r="C90" s="21"/>
      <c r="D90" s="22"/>
      <c r="E90" s="45"/>
      <c r="F90" s="15"/>
      <c r="G90" s="133">
        <f t="shared" si="7"/>
        <v>0</v>
      </c>
      <c r="H90" s="125"/>
      <c r="I90" s="114"/>
    </row>
    <row r="91" spans="2:9" ht="19.95" customHeight="1" x14ac:dyDescent="0.25">
      <c r="B91" s="112"/>
      <c r="C91" s="21"/>
      <c r="D91" s="22"/>
      <c r="E91" s="45"/>
      <c r="F91" s="15"/>
      <c r="G91" s="133">
        <f t="shared" si="7"/>
        <v>0</v>
      </c>
      <c r="H91" s="125"/>
      <c r="I91" s="114"/>
    </row>
    <row r="92" spans="2:9" ht="19.95" customHeight="1" x14ac:dyDescent="0.25">
      <c r="B92" s="112"/>
      <c r="C92" s="21"/>
      <c r="D92" s="22"/>
      <c r="E92" s="45"/>
      <c r="F92" s="15"/>
      <c r="G92" s="133">
        <f t="shared" si="7"/>
        <v>0</v>
      </c>
      <c r="H92" s="125"/>
      <c r="I92" s="114"/>
    </row>
    <row r="93" spans="2:9" ht="19.95" customHeight="1" x14ac:dyDescent="0.25">
      <c r="B93" s="112"/>
      <c r="C93" s="21"/>
      <c r="D93" s="22"/>
      <c r="E93" s="45"/>
      <c r="F93" s="15"/>
      <c r="G93" s="133">
        <f t="shared" si="7"/>
        <v>0</v>
      </c>
      <c r="H93" s="125"/>
      <c r="I93" s="114"/>
    </row>
    <row r="94" spans="2:9" ht="19.95" customHeight="1" x14ac:dyDescent="0.25">
      <c r="B94" s="112"/>
      <c r="C94" s="21"/>
      <c r="D94" s="22"/>
      <c r="E94" s="45"/>
      <c r="F94" s="15"/>
      <c r="G94" s="133">
        <f t="shared" ref="G94:G105" si="8">IF(F94&gt;=10, MIN(1.25, 0.05*F94/10), 0)</f>
        <v>0</v>
      </c>
      <c r="H94" s="125"/>
      <c r="I94" s="114"/>
    </row>
    <row r="95" spans="2:9" ht="19.95" customHeight="1" x14ac:dyDescent="0.25">
      <c r="B95" s="112"/>
      <c r="C95" s="21"/>
      <c r="D95" s="22"/>
      <c r="E95" s="45"/>
      <c r="F95" s="15"/>
      <c r="G95" s="133">
        <f t="shared" si="8"/>
        <v>0</v>
      </c>
      <c r="H95" s="125"/>
      <c r="I95" s="114"/>
    </row>
    <row r="96" spans="2:9" ht="19.95" customHeight="1" x14ac:dyDescent="0.25">
      <c r="B96" s="112"/>
      <c r="C96" s="21"/>
      <c r="D96" s="22"/>
      <c r="E96" s="45"/>
      <c r="F96" s="15"/>
      <c r="G96" s="133">
        <f t="shared" si="8"/>
        <v>0</v>
      </c>
      <c r="H96" s="125"/>
      <c r="I96" s="114"/>
    </row>
    <row r="97" spans="2:9" ht="19.95" customHeight="1" x14ac:dyDescent="0.25">
      <c r="B97" s="112"/>
      <c r="C97" s="21"/>
      <c r="D97" s="22"/>
      <c r="E97" s="45"/>
      <c r="F97" s="15"/>
      <c r="G97" s="133">
        <f t="shared" si="8"/>
        <v>0</v>
      </c>
      <c r="H97" s="125"/>
      <c r="I97" s="114"/>
    </row>
    <row r="98" spans="2:9" ht="19.95" customHeight="1" x14ac:dyDescent="0.25">
      <c r="B98" s="112"/>
      <c r="C98" s="21"/>
      <c r="D98" s="22"/>
      <c r="E98" s="45"/>
      <c r="F98" s="15"/>
      <c r="G98" s="133">
        <f t="shared" si="8"/>
        <v>0</v>
      </c>
      <c r="H98" s="125"/>
      <c r="I98" s="114"/>
    </row>
    <row r="99" spans="2:9" ht="19.95" customHeight="1" x14ac:dyDescent="0.25">
      <c r="B99" s="112"/>
      <c r="C99" s="21"/>
      <c r="D99" s="22"/>
      <c r="E99" s="45"/>
      <c r="F99" s="15"/>
      <c r="G99" s="133">
        <f t="shared" si="8"/>
        <v>0</v>
      </c>
      <c r="H99" s="125"/>
      <c r="I99" s="114"/>
    </row>
    <row r="100" spans="2:9" ht="19.95" customHeight="1" x14ac:dyDescent="0.25">
      <c r="B100" s="112"/>
      <c r="C100" s="21"/>
      <c r="D100" s="22"/>
      <c r="E100" s="45"/>
      <c r="F100" s="15"/>
      <c r="G100" s="133">
        <f t="shared" si="8"/>
        <v>0</v>
      </c>
      <c r="H100" s="125"/>
      <c r="I100" s="114"/>
    </row>
    <row r="101" spans="2:9" ht="19.95" customHeight="1" x14ac:dyDescent="0.25">
      <c r="B101" s="112"/>
      <c r="C101" s="21"/>
      <c r="D101" s="22"/>
      <c r="E101" s="45"/>
      <c r="F101" s="15"/>
      <c r="G101" s="133">
        <f t="shared" si="8"/>
        <v>0</v>
      </c>
      <c r="H101" s="125"/>
      <c r="I101" s="114"/>
    </row>
    <row r="102" spans="2:9" ht="19.95" customHeight="1" x14ac:dyDescent="0.25">
      <c r="B102" s="112"/>
      <c r="C102" s="21"/>
      <c r="D102" s="22"/>
      <c r="E102" s="45"/>
      <c r="F102" s="15"/>
      <c r="G102" s="133">
        <f t="shared" si="8"/>
        <v>0</v>
      </c>
      <c r="H102" s="125"/>
      <c r="I102" s="114"/>
    </row>
    <row r="103" spans="2:9" ht="19.95" customHeight="1" x14ac:dyDescent="0.25">
      <c r="B103" s="112"/>
      <c r="C103" s="21"/>
      <c r="D103" s="22"/>
      <c r="E103" s="45"/>
      <c r="F103" s="15"/>
      <c r="G103" s="133">
        <f t="shared" si="8"/>
        <v>0</v>
      </c>
      <c r="H103" s="125"/>
      <c r="I103" s="114"/>
    </row>
    <row r="104" spans="2:9" ht="19.95" customHeight="1" x14ac:dyDescent="0.25">
      <c r="B104" s="112"/>
      <c r="C104" s="21"/>
      <c r="D104" s="22"/>
      <c r="E104" s="45"/>
      <c r="F104" s="15"/>
      <c r="G104" s="133">
        <f t="shared" si="8"/>
        <v>0</v>
      </c>
      <c r="H104" s="125"/>
      <c r="I104" s="114"/>
    </row>
    <row r="105" spans="2:9" ht="19.95" customHeight="1" x14ac:dyDescent="0.25">
      <c r="B105" s="112"/>
      <c r="C105" s="21"/>
      <c r="D105" s="22"/>
      <c r="E105" s="45"/>
      <c r="F105" s="15"/>
      <c r="G105" s="133">
        <f t="shared" si="8"/>
        <v>0</v>
      </c>
      <c r="H105" s="125"/>
      <c r="I105" s="114"/>
    </row>
    <row r="106" spans="2:9" ht="19.95" customHeight="1" x14ac:dyDescent="0.25">
      <c r="B106" s="112"/>
      <c r="C106" s="21"/>
      <c r="D106" s="22"/>
      <c r="E106" s="45"/>
      <c r="F106" s="15"/>
      <c r="G106" s="133">
        <f t="shared" si="7"/>
        <v>0</v>
      </c>
      <c r="H106" s="125"/>
      <c r="I106" s="114"/>
    </row>
    <row r="107" spans="2:9" ht="19.95" customHeight="1" x14ac:dyDescent="0.25">
      <c r="B107" s="112"/>
      <c r="C107" s="21"/>
      <c r="D107" s="22"/>
      <c r="E107" s="45"/>
      <c r="F107" s="15"/>
      <c r="G107" s="133">
        <f t="shared" si="7"/>
        <v>0</v>
      </c>
      <c r="H107" s="125"/>
      <c r="I107" s="114"/>
    </row>
    <row r="108" spans="2:9" ht="19.95" customHeight="1" x14ac:dyDescent="0.25">
      <c r="B108" s="112"/>
      <c r="C108" s="21"/>
      <c r="D108" s="22"/>
      <c r="E108" s="45"/>
      <c r="F108" s="15"/>
      <c r="G108" s="133">
        <f t="shared" si="7"/>
        <v>0</v>
      </c>
      <c r="H108" s="125"/>
      <c r="I108" s="114"/>
    </row>
    <row r="109" spans="2:9" ht="19.95" customHeight="1" x14ac:dyDescent="0.25">
      <c r="B109" s="112"/>
      <c r="C109" s="21"/>
      <c r="D109" s="22"/>
      <c r="E109" s="45"/>
      <c r="F109" s="15"/>
      <c r="G109" s="133">
        <f t="shared" si="7"/>
        <v>0</v>
      </c>
      <c r="H109" s="125"/>
      <c r="I109" s="114"/>
    </row>
    <row r="110" spans="2:9" ht="19.95" customHeight="1" x14ac:dyDescent="0.25">
      <c r="B110" s="112"/>
      <c r="C110" s="21"/>
      <c r="D110" s="22"/>
      <c r="E110" s="45"/>
      <c r="F110" s="15"/>
      <c r="G110" s="133">
        <f t="shared" si="7"/>
        <v>0</v>
      </c>
      <c r="H110" s="125"/>
      <c r="I110" s="114"/>
    </row>
    <row r="111" spans="2:9" ht="19.95" customHeight="1" x14ac:dyDescent="0.25">
      <c r="B111" s="112"/>
      <c r="C111" s="21"/>
      <c r="D111" s="22"/>
      <c r="E111" s="45"/>
      <c r="F111" s="15"/>
      <c r="G111" s="133">
        <f t="shared" ref="G111:G114" si="9">IF(F111&gt;=10, MIN(1.25, 0.05*F111/10), 0)</f>
        <v>0</v>
      </c>
      <c r="H111" s="125"/>
      <c r="I111" s="114"/>
    </row>
    <row r="112" spans="2:9" ht="19.95" customHeight="1" x14ac:dyDescent="0.25">
      <c r="B112" s="112"/>
      <c r="C112" s="21"/>
      <c r="D112" s="22"/>
      <c r="E112" s="45"/>
      <c r="F112" s="15"/>
      <c r="G112" s="133">
        <f t="shared" si="9"/>
        <v>0</v>
      </c>
      <c r="H112" s="125"/>
      <c r="I112" s="114"/>
    </row>
    <row r="113" spans="2:9" ht="19.95" customHeight="1" x14ac:dyDescent="0.25">
      <c r="B113" s="112"/>
      <c r="C113" s="21"/>
      <c r="D113" s="22"/>
      <c r="E113" s="45"/>
      <c r="F113" s="15"/>
      <c r="G113" s="133">
        <f t="shared" si="9"/>
        <v>0</v>
      </c>
      <c r="H113" s="125"/>
      <c r="I113" s="114"/>
    </row>
    <row r="114" spans="2:9" ht="19.95" customHeight="1" x14ac:dyDescent="0.25">
      <c r="B114" s="112"/>
      <c r="C114" s="21"/>
      <c r="D114" s="22"/>
      <c r="E114" s="45"/>
      <c r="F114" s="15"/>
      <c r="G114" s="133">
        <f t="shared" si="9"/>
        <v>0</v>
      </c>
      <c r="H114" s="125"/>
      <c r="I114" s="114"/>
    </row>
    <row r="115" spans="2:9" ht="19.95" customHeight="1" x14ac:dyDescent="0.25">
      <c r="B115" s="112"/>
      <c r="C115" s="21"/>
      <c r="D115" s="22"/>
      <c r="E115" s="45"/>
      <c r="F115" s="15"/>
      <c r="G115" s="133">
        <f t="shared" si="7"/>
        <v>0</v>
      </c>
      <c r="H115" s="125"/>
      <c r="I115" s="114"/>
    </row>
    <row r="116" spans="2:9" ht="19.95" customHeight="1" x14ac:dyDescent="0.25">
      <c r="B116" s="112"/>
      <c r="C116" s="21"/>
      <c r="D116" s="22"/>
      <c r="E116" s="45"/>
      <c r="F116" s="15"/>
      <c r="G116" s="133">
        <f t="shared" si="7"/>
        <v>0</v>
      </c>
      <c r="H116" s="125"/>
      <c r="I116" s="114"/>
    </row>
    <row r="117" spans="2:9" ht="19.95" customHeight="1" x14ac:dyDescent="0.25">
      <c r="B117" s="112"/>
      <c r="C117" s="21"/>
      <c r="D117" s="22"/>
      <c r="E117" s="45"/>
      <c r="F117" s="15"/>
      <c r="G117" s="133">
        <f t="shared" si="7"/>
        <v>0</v>
      </c>
      <c r="H117" s="125"/>
      <c r="I117" s="114"/>
    </row>
    <row r="118" spans="2:9" ht="19.95" customHeight="1" x14ac:dyDescent="0.25">
      <c r="B118" s="112"/>
      <c r="C118" s="21"/>
      <c r="D118" s="22"/>
      <c r="E118" s="45"/>
      <c r="F118" s="15"/>
      <c r="G118" s="133">
        <f t="shared" ref="G118:G125" si="10">IF(F118&gt;=10, MIN(1.25, 0.05*F118/10), 0)</f>
        <v>0</v>
      </c>
      <c r="H118" s="125"/>
      <c r="I118" s="114"/>
    </row>
    <row r="119" spans="2:9" ht="19.95" customHeight="1" x14ac:dyDescent="0.25">
      <c r="B119" s="112"/>
      <c r="C119" s="21"/>
      <c r="D119" s="22"/>
      <c r="E119" s="45"/>
      <c r="F119" s="15"/>
      <c r="G119" s="133">
        <f t="shared" si="10"/>
        <v>0</v>
      </c>
      <c r="H119" s="125"/>
      <c r="I119" s="114"/>
    </row>
    <row r="120" spans="2:9" ht="19.95" customHeight="1" x14ac:dyDescent="0.25">
      <c r="B120" s="112"/>
      <c r="C120" s="21"/>
      <c r="D120" s="22"/>
      <c r="E120" s="45"/>
      <c r="F120" s="15"/>
      <c r="G120" s="133">
        <f t="shared" si="10"/>
        <v>0</v>
      </c>
      <c r="H120" s="125"/>
      <c r="I120" s="114"/>
    </row>
    <row r="121" spans="2:9" ht="19.95" customHeight="1" x14ac:dyDescent="0.25">
      <c r="B121" s="112"/>
      <c r="C121" s="21"/>
      <c r="D121" s="22"/>
      <c r="E121" s="45"/>
      <c r="F121" s="15"/>
      <c r="G121" s="133">
        <f t="shared" si="10"/>
        <v>0</v>
      </c>
      <c r="H121" s="125"/>
      <c r="I121" s="114"/>
    </row>
    <row r="122" spans="2:9" ht="19.95" customHeight="1" x14ac:dyDescent="0.25">
      <c r="B122" s="112"/>
      <c r="C122" s="21"/>
      <c r="D122" s="22"/>
      <c r="E122" s="45"/>
      <c r="F122" s="15"/>
      <c r="G122" s="133">
        <f t="shared" si="10"/>
        <v>0</v>
      </c>
      <c r="H122" s="125"/>
      <c r="I122" s="114"/>
    </row>
    <row r="123" spans="2:9" ht="19.95" customHeight="1" x14ac:dyDescent="0.25">
      <c r="B123" s="112"/>
      <c r="C123" s="21"/>
      <c r="D123" s="22"/>
      <c r="E123" s="45"/>
      <c r="F123" s="15"/>
      <c r="G123" s="133">
        <f t="shared" si="10"/>
        <v>0</v>
      </c>
      <c r="H123" s="125"/>
      <c r="I123" s="114"/>
    </row>
    <row r="124" spans="2:9" ht="19.95" customHeight="1" x14ac:dyDescent="0.25">
      <c r="B124" s="112"/>
      <c r="C124" s="21"/>
      <c r="D124" s="22"/>
      <c r="E124" s="45"/>
      <c r="F124" s="15"/>
      <c r="G124" s="133">
        <f t="shared" si="10"/>
        <v>0</v>
      </c>
      <c r="H124" s="125"/>
      <c r="I124" s="114"/>
    </row>
    <row r="125" spans="2:9" ht="19.95" customHeight="1" x14ac:dyDescent="0.25">
      <c r="B125" s="112"/>
      <c r="C125" s="21"/>
      <c r="D125" s="22"/>
      <c r="E125" s="45"/>
      <c r="F125" s="15"/>
      <c r="G125" s="133">
        <f t="shared" si="10"/>
        <v>0</v>
      </c>
      <c r="H125" s="125"/>
      <c r="I125" s="114"/>
    </row>
    <row r="126" spans="2:9" ht="19.95" customHeight="1" x14ac:dyDescent="0.25">
      <c r="B126" s="112"/>
      <c r="C126" s="21"/>
      <c r="D126" s="22"/>
      <c r="E126" s="45"/>
      <c r="F126" s="15"/>
      <c r="G126" s="133">
        <f t="shared" ref="G126:G134" si="11">IF(F126&gt;=10, MIN(1.25, 0.05*F126/10), 0)</f>
        <v>0</v>
      </c>
      <c r="H126" s="125"/>
      <c r="I126" s="114"/>
    </row>
    <row r="127" spans="2:9" ht="19.95" customHeight="1" x14ac:dyDescent="0.25">
      <c r="B127" s="112"/>
      <c r="C127" s="21"/>
      <c r="D127" s="22"/>
      <c r="E127" s="45"/>
      <c r="F127" s="15"/>
      <c r="G127" s="133">
        <f t="shared" si="11"/>
        <v>0</v>
      </c>
      <c r="H127" s="125"/>
      <c r="I127" s="114"/>
    </row>
    <row r="128" spans="2:9" ht="19.95" customHeight="1" x14ac:dyDescent="0.25">
      <c r="B128" s="112"/>
      <c r="C128" s="21"/>
      <c r="D128" s="22"/>
      <c r="E128" s="45"/>
      <c r="F128" s="15"/>
      <c r="G128" s="133">
        <f t="shared" si="11"/>
        <v>0</v>
      </c>
      <c r="H128" s="125"/>
      <c r="I128" s="114"/>
    </row>
    <row r="129" spans="2:9" ht="19.95" customHeight="1" x14ac:dyDescent="0.25">
      <c r="B129" s="112"/>
      <c r="C129" s="21"/>
      <c r="D129" s="22"/>
      <c r="E129" s="45"/>
      <c r="F129" s="15"/>
      <c r="G129" s="133">
        <f t="shared" si="11"/>
        <v>0</v>
      </c>
      <c r="H129" s="125"/>
      <c r="I129" s="114"/>
    </row>
    <row r="130" spans="2:9" ht="19.95" customHeight="1" x14ac:dyDescent="0.25">
      <c r="B130" s="112"/>
      <c r="C130" s="21"/>
      <c r="D130" s="22"/>
      <c r="E130" s="45"/>
      <c r="F130" s="15"/>
      <c r="G130" s="133">
        <f t="shared" si="11"/>
        <v>0</v>
      </c>
      <c r="H130" s="125"/>
      <c r="I130" s="114"/>
    </row>
    <row r="131" spans="2:9" ht="19.95" customHeight="1" x14ac:dyDescent="0.25">
      <c r="B131" s="112"/>
      <c r="C131" s="21"/>
      <c r="D131" s="22"/>
      <c r="E131" s="45"/>
      <c r="F131" s="15"/>
      <c r="G131" s="133">
        <f t="shared" si="11"/>
        <v>0</v>
      </c>
      <c r="H131" s="125"/>
      <c r="I131" s="114"/>
    </row>
    <row r="132" spans="2:9" ht="19.95" customHeight="1" x14ac:dyDescent="0.25">
      <c r="B132" s="112"/>
      <c r="C132" s="21"/>
      <c r="D132" s="22"/>
      <c r="E132" s="45"/>
      <c r="F132" s="15"/>
      <c r="G132" s="133">
        <f t="shared" si="11"/>
        <v>0</v>
      </c>
      <c r="H132" s="125"/>
      <c r="I132" s="114"/>
    </row>
    <row r="133" spans="2:9" ht="19.95" customHeight="1" x14ac:dyDescent="0.25">
      <c r="B133" s="112"/>
      <c r="C133" s="21"/>
      <c r="D133" s="22"/>
      <c r="E133" s="45"/>
      <c r="F133" s="15"/>
      <c r="G133" s="133">
        <f t="shared" si="11"/>
        <v>0</v>
      </c>
      <c r="H133" s="125"/>
      <c r="I133" s="114"/>
    </row>
    <row r="134" spans="2:9" ht="19.95" customHeight="1" x14ac:dyDescent="0.25">
      <c r="B134" s="112"/>
      <c r="C134" s="40"/>
      <c r="D134" s="41"/>
      <c r="E134" s="165"/>
      <c r="F134" s="42"/>
      <c r="G134" s="134">
        <f t="shared" si="11"/>
        <v>0</v>
      </c>
      <c r="H134" s="125"/>
      <c r="I134" s="114"/>
    </row>
    <row r="135" spans="2:9" ht="15.75" thickBot="1" x14ac:dyDescent="0.3">
      <c r="B135" s="112"/>
      <c r="C135" s="122"/>
      <c r="D135" s="123"/>
      <c r="E135" s="123"/>
      <c r="F135" s="124"/>
      <c r="G135" s="124"/>
      <c r="H135" s="125"/>
      <c r="I135" s="114"/>
    </row>
    <row r="136" spans="2:9" ht="19.95" customHeight="1" thickBot="1" x14ac:dyDescent="0.3">
      <c r="B136" s="112"/>
      <c r="C136" s="126"/>
      <c r="D136" s="127"/>
      <c r="E136" s="215" t="s">
        <v>52</v>
      </c>
      <c r="F136" s="216"/>
      <c r="G136" s="158">
        <f>MIN(5, SUM(G51:G80) + SUM(G85:G134))</f>
        <v>0</v>
      </c>
      <c r="H136" s="125"/>
      <c r="I136" s="114"/>
    </row>
    <row r="137" spans="2:9" ht="19.95" customHeight="1" x14ac:dyDescent="0.3">
      <c r="B137" s="112"/>
      <c r="C137" s="126"/>
      <c r="D137" s="127"/>
      <c r="E137" s="202" t="s">
        <v>43</v>
      </c>
      <c r="F137" s="202"/>
      <c r="G137" s="124"/>
      <c r="H137" s="125"/>
      <c r="I137" s="114"/>
    </row>
    <row r="138" spans="2:9" ht="15" x14ac:dyDescent="0.25">
      <c r="B138" s="112"/>
      <c r="C138" s="128"/>
      <c r="D138" s="124"/>
      <c r="E138" s="124"/>
      <c r="F138" s="124"/>
      <c r="G138" s="124"/>
      <c r="H138" s="125"/>
      <c r="I138" s="114"/>
    </row>
    <row r="139" spans="2:9" ht="15" x14ac:dyDescent="0.25">
      <c r="B139" s="112"/>
      <c r="C139" s="128"/>
      <c r="D139" s="124"/>
      <c r="E139" s="124"/>
      <c r="F139" s="124"/>
      <c r="G139" s="124"/>
      <c r="H139" s="125"/>
      <c r="I139" s="114"/>
    </row>
    <row r="140" spans="2:9" ht="19.95" customHeight="1" x14ac:dyDescent="0.25">
      <c r="B140" s="112"/>
      <c r="C140" s="129" t="s">
        <v>18</v>
      </c>
      <c r="D140" s="124"/>
      <c r="E140" s="124"/>
      <c r="F140" s="124"/>
      <c r="G140" s="124"/>
      <c r="H140" s="125"/>
      <c r="I140" s="114"/>
    </row>
    <row r="141" spans="2:9" ht="40.200000000000003" customHeight="1" x14ac:dyDescent="0.3">
      <c r="B141" s="112"/>
      <c r="C141" s="192" t="s">
        <v>28</v>
      </c>
      <c r="D141" s="193"/>
      <c r="E141" s="193"/>
      <c r="F141" s="193"/>
      <c r="G141" s="193"/>
      <c r="H141" s="125"/>
      <c r="I141" s="114"/>
    </row>
    <row r="142" spans="2:9" ht="51.6" customHeight="1" x14ac:dyDescent="0.3">
      <c r="B142" s="112"/>
      <c r="C142" s="192" t="s">
        <v>41</v>
      </c>
      <c r="D142" s="193"/>
      <c r="E142" s="193"/>
      <c r="F142" s="193"/>
      <c r="G142" s="193"/>
      <c r="H142" s="125"/>
      <c r="I142" s="114"/>
    </row>
    <row r="143" spans="2:9" ht="19.95" customHeight="1" x14ac:dyDescent="0.3">
      <c r="B143" s="112"/>
      <c r="C143" s="192" t="s">
        <v>9</v>
      </c>
      <c r="D143" s="193"/>
      <c r="E143" s="193"/>
      <c r="F143" s="193"/>
      <c r="G143" s="193"/>
      <c r="H143" s="125"/>
      <c r="I143" s="114"/>
    </row>
    <row r="144" spans="2:9" ht="55.2" customHeight="1" x14ac:dyDescent="0.3">
      <c r="B144" s="112"/>
      <c r="C144" s="192" t="s">
        <v>10</v>
      </c>
      <c r="D144" s="193"/>
      <c r="E144" s="193"/>
      <c r="F144" s="193"/>
      <c r="G144" s="193"/>
      <c r="H144" s="125"/>
      <c r="I144" s="114"/>
    </row>
    <row r="145" spans="2:9" ht="19.95" customHeight="1" x14ac:dyDescent="0.3">
      <c r="B145" s="112"/>
      <c r="C145" s="198" t="s">
        <v>32</v>
      </c>
      <c r="D145" s="199"/>
      <c r="E145" s="199"/>
      <c r="F145" s="199"/>
      <c r="G145" s="199"/>
      <c r="H145" s="125"/>
      <c r="I145" s="114"/>
    </row>
    <row r="146" spans="2:9" ht="40.200000000000003" customHeight="1" x14ac:dyDescent="0.3">
      <c r="B146" s="112"/>
      <c r="C146" s="194" t="s">
        <v>31</v>
      </c>
      <c r="D146" s="195"/>
      <c r="E146" s="195"/>
      <c r="F146" s="195"/>
      <c r="G146" s="195"/>
      <c r="H146" s="125"/>
      <c r="I146" s="114"/>
    </row>
    <row r="147" spans="2:9" ht="40.200000000000003" customHeight="1" x14ac:dyDescent="0.3">
      <c r="B147" s="112"/>
      <c r="C147" s="194" t="s">
        <v>50</v>
      </c>
      <c r="D147" s="195"/>
      <c r="E147" s="195"/>
      <c r="F147" s="195"/>
      <c r="G147" s="124"/>
      <c r="H147" s="125"/>
      <c r="I147" s="114"/>
    </row>
    <row r="148" spans="2:9" ht="15.75" thickBot="1" x14ac:dyDescent="0.3">
      <c r="B148" s="112"/>
      <c r="C148" s="130"/>
      <c r="D148" s="131"/>
      <c r="E148" s="131"/>
      <c r="F148" s="131"/>
      <c r="G148" s="131"/>
      <c r="H148" s="132"/>
      <c r="I148" s="114"/>
    </row>
    <row r="149" spans="2:9" ht="15" thickBot="1" x14ac:dyDescent="0.35">
      <c r="B149" s="112"/>
      <c r="C149" s="117"/>
      <c r="D149" s="117"/>
      <c r="E149" s="117"/>
      <c r="F149" s="117"/>
      <c r="G149" s="117"/>
      <c r="H149" s="117"/>
      <c r="I149" s="114"/>
    </row>
    <row r="150" spans="2:9" ht="26.4" customHeight="1" thickBot="1" x14ac:dyDescent="0.45">
      <c r="B150" s="112"/>
      <c r="C150" s="200" t="s">
        <v>40</v>
      </c>
      <c r="D150" s="200"/>
      <c r="E150" s="200"/>
      <c r="F150" s="201"/>
      <c r="G150" s="3">
        <f>G38+G136</f>
        <v>0</v>
      </c>
      <c r="H150" s="121"/>
      <c r="I150" s="114"/>
    </row>
    <row r="151" spans="2:9" x14ac:dyDescent="0.3">
      <c r="B151" s="112"/>
      <c r="C151" s="117"/>
      <c r="D151" s="117"/>
      <c r="E151" s="117"/>
      <c r="F151" s="117"/>
      <c r="G151" s="117"/>
      <c r="H151" s="117"/>
      <c r="I151" s="114"/>
    </row>
    <row r="152" spans="2:9" ht="64.2" customHeight="1" x14ac:dyDescent="0.3">
      <c r="B152" s="112"/>
      <c r="C152" s="117"/>
      <c r="D152" s="117"/>
      <c r="E152" s="117"/>
      <c r="F152" s="117"/>
      <c r="G152" s="62" t="s">
        <v>46</v>
      </c>
      <c r="H152" s="117"/>
      <c r="I152" s="114"/>
    </row>
    <row r="153" spans="2:9" ht="15" thickBot="1" x14ac:dyDescent="0.35">
      <c r="B153" s="118"/>
      <c r="C153" s="119"/>
      <c r="D153" s="119"/>
      <c r="E153" s="119"/>
      <c r="F153" s="119"/>
      <c r="G153" s="119"/>
      <c r="H153" s="119"/>
      <c r="I153" s="120"/>
    </row>
  </sheetData>
  <sheetProtection password="CF4D" sheet="1" objects="1" scenarios="1" selectLockedCells="1"/>
  <mergeCells count="23">
    <mergeCell ref="C145:G145"/>
    <mergeCell ref="C146:G146"/>
    <mergeCell ref="C150:F150"/>
    <mergeCell ref="E39:F39"/>
    <mergeCell ref="B3:I3"/>
    <mergeCell ref="C49:G49"/>
    <mergeCell ref="C47:H47"/>
    <mergeCell ref="C83:G83"/>
    <mergeCell ref="E136:F136"/>
    <mergeCell ref="C4:H4"/>
    <mergeCell ref="C6:H6"/>
    <mergeCell ref="C142:G142"/>
    <mergeCell ref="C147:F147"/>
    <mergeCell ref="C8:G8"/>
    <mergeCell ref="E38:F38"/>
    <mergeCell ref="E137:F137"/>
    <mergeCell ref="C143:G143"/>
    <mergeCell ref="C144:G144"/>
    <mergeCell ref="B1:I1"/>
    <mergeCell ref="C41:G41"/>
    <mergeCell ref="C42:G42"/>
    <mergeCell ref="C43:G43"/>
    <mergeCell ref="C141:G141"/>
  </mergeCells>
  <pageMargins left="0.25" right="0.25" top="0.75" bottom="0.75" header="0.3" footer="0.3"/>
  <pageSetup paperSize="9" scale="53" fitToHeight="0"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Sheet2!$B$3:$B$4</xm:f>
          </x14:formula1>
          <xm:sqref>F10:F34 J51:J81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2:B4"/>
  <sheetViews>
    <sheetView workbookViewId="0">
      <selection activeCell="B4" sqref="B4"/>
    </sheetView>
  </sheetViews>
  <sheetFormatPr baseColWidth="10" defaultRowHeight="14.4" x14ac:dyDescent="0.3"/>
  <sheetData>
    <row r="2" spans="2:2" x14ac:dyDescent="0.3">
      <c r="B2" s="1" t="s">
        <v>6</v>
      </c>
    </row>
    <row r="3" spans="2:2" x14ac:dyDescent="0.3">
      <c r="B3" s="2" t="s">
        <v>4</v>
      </c>
    </row>
    <row r="4" spans="2:2" ht="14.7" x14ac:dyDescent="0.35">
      <c r="B4" s="2" t="s">
        <v>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2.1 Jefe Proyecto</vt:lpstr>
      <vt:lpstr>2.2 Consultor Ciber</vt:lpstr>
      <vt:lpstr>Sheet2</vt:lpstr>
      <vt:lpstr>'2.1 Jefe Proyecto'!Área_de_impresión</vt:lpstr>
      <vt:lpstr>'2.2 Consultor Ciber'!Área_de_impresión</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2025-01-16T12:00:08Z</dcterms:created>
  <dcterms:modified xsi:type="dcterms:W3CDTF">2025-04-22T11:33:16Z</dcterms:modified>
</cp:coreProperties>
</file>