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tejero1\Desktop\E25-0052 Revisión contratación\"/>
    </mc:Choice>
  </mc:AlternateContent>
  <bookViews>
    <workbookView xWindow="0" yWindow="0" windowWidth="20625" windowHeight="7095"/>
  </bookViews>
  <sheets>
    <sheet name="PROPOSICIÓN ECONÓMICA" sheetId="1" r:id="rId1"/>
  </sheets>
  <calcPr calcId="162913"/>
</workbook>
</file>

<file path=xl/calcChain.xml><?xml version="1.0" encoding="utf-8"?>
<calcChain xmlns="http://schemas.openxmlformats.org/spreadsheetml/2006/main">
  <c r="G153" i="1" l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16" i="1"/>
  <c r="G17" i="1"/>
  <c r="G18" i="1"/>
  <c r="G19" i="1"/>
  <c r="G20" i="1"/>
  <c r="G21" i="1"/>
  <c r="G22" i="1"/>
  <c r="G23" i="1"/>
  <c r="G24" i="1"/>
  <c r="G25" i="1"/>
  <c r="G26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129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F250" i="1" l="1"/>
  <c r="G28" i="1" l="1"/>
  <c r="G78" i="1"/>
  <c r="G106" i="1"/>
  <c r="G152" i="1"/>
  <c r="G184" i="1"/>
  <c r="G218" i="1"/>
  <c r="G251" i="1" s="1"/>
  <c r="G250" i="1"/>
  <c r="E16" i="1"/>
  <c r="E17" i="1"/>
  <c r="E18" i="1"/>
  <c r="E19" i="1"/>
  <c r="E20" i="1"/>
  <c r="E21" i="1"/>
  <c r="E22" i="1"/>
  <c r="E23" i="1"/>
  <c r="E24" i="1"/>
  <c r="E25" i="1"/>
  <c r="E26" i="1"/>
  <c r="E250" i="1"/>
  <c r="E15" i="1" l="1"/>
  <c r="G15" i="1" l="1"/>
  <c r="E251" i="1"/>
  <c r="F253" i="1" l="1"/>
</calcChain>
</file>

<file path=xl/sharedStrings.xml><?xml version="1.0" encoding="utf-8"?>
<sst xmlns="http://schemas.openxmlformats.org/spreadsheetml/2006/main" count="490" uniqueCount="490">
  <si>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</si>
  <si>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</si>
  <si>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</si>
  <si>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</si>
  <si>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</si>
  <si>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</si>
  <si>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</si>
  <si>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</si>
  <si>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</si>
  <si>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</si>
  <si>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</si>
  <si>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</si>
  <si>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</t>
  </si>
  <si>
    <t>02</t>
  </si>
  <si>
    <t>03</t>
  </si>
  <si>
    <t>04</t>
  </si>
  <si>
    <t>05</t>
  </si>
  <si>
    <t>01.1</t>
  </si>
  <si>
    <t>01.2</t>
  </si>
  <si>
    <t>01.3</t>
  </si>
  <si>
    <t>02.1</t>
  </si>
  <si>
    <t>03.1</t>
  </si>
  <si>
    <t>03.2</t>
  </si>
  <si>
    <t>03.3</t>
  </si>
  <si>
    <t>03.4</t>
  </si>
  <si>
    <t>03.5</t>
  </si>
  <si>
    <t>03.6</t>
  </si>
  <si>
    <t>03.7</t>
  </si>
  <si>
    <t>03.8</t>
  </si>
  <si>
    <t>03.9</t>
  </si>
  <si>
    <t>03.10</t>
  </si>
  <si>
    <t>03.11</t>
  </si>
  <si>
    <t>03.12</t>
  </si>
  <si>
    <t>03.13</t>
  </si>
  <si>
    <t>04.1</t>
  </si>
  <si>
    <t>05.1</t>
  </si>
  <si>
    <t>Herramientas eléctricas</t>
  </si>
  <si>
    <t>AMOLADORA ANGULAR 1450W, 125MM</t>
  </si>
  <si>
    <t>AMOLADORA DE 2200W 230MM</t>
  </si>
  <si>
    <t>COLA TERMOFUSIBLE TRASLUCIDA 12MM X 200MM - 1KG</t>
  </si>
  <si>
    <t>CORTADORA TUBOS COBRE</t>
  </si>
  <si>
    <t>GRAPADORA</t>
  </si>
  <si>
    <t>LIJADORA ORBITAL DE 260W</t>
  </si>
  <si>
    <t>PISTOLA DE AIRE CALIENTE (2300W)</t>
  </si>
  <si>
    <t>PULIDORA/LIJADORA 900 W 165 MM</t>
  </si>
  <si>
    <t>RUEDAS DE CORTE PARA CORTADOR TUBOS - 2UDS</t>
  </si>
  <si>
    <t>SIERRA DE CALAR DE 750W, EMPUÑADURA CERRADA 135MM</t>
  </si>
  <si>
    <t>SOLDADOR DE ESTAÑO TERMORREGULADO 40W</t>
  </si>
  <si>
    <t>TALADRO ATORNILLADOR INALÁMBRICO 18V</t>
  </si>
  <si>
    <t>Anclajes, tornillería, soportes y fijaciones</t>
  </si>
  <si>
    <t>ABRAZADERA ISOFONICA M-6 22</t>
  </si>
  <si>
    <t>ABRAZADERA ISOFONICA M-6 32</t>
  </si>
  <si>
    <t>ABRAZADERA ISOFONICA M-6 42</t>
  </si>
  <si>
    <t>ABRAZADERA REFORZADA INOX M6 D: 18</t>
  </si>
  <si>
    <t>ABRAZADERA REFORZADA INOX M6 D: 22</t>
  </si>
  <si>
    <t>ABRAZADERA REFORZADA INOX M6 D: 28</t>
  </si>
  <si>
    <t>ABRAZADERA REFORZADA INOX M6 D: 32</t>
  </si>
  <si>
    <t>ABRAZADERA REFORZADA INOX M6 D: 35</t>
  </si>
  <si>
    <t>ABRAZADERA REFORZADA INOX M8 D: 40</t>
  </si>
  <si>
    <t>ABRAZADERA REFORZADA INOX M8 D: 54</t>
  </si>
  <si>
    <t>ABRAZADERA REFORZADA INOX M8 D:75</t>
  </si>
  <si>
    <t>BRIDA NEGRA 12.5 X 1000MM.</t>
  </si>
  <si>
    <t>BRIDA NEGRA 12.5 X 500 MM.</t>
  </si>
  <si>
    <t>BRIDA TRANSPARENTE 12.6 X 500MM.</t>
  </si>
  <si>
    <t>BRIDA TRANSPARENTE 12.6 X 850MM.</t>
  </si>
  <si>
    <t>CABEZA PALOMILLA CON MUELLE M-4</t>
  </si>
  <si>
    <t>CARRIL GUIA 20/10 - 1,0MM - 2 METROS</t>
  </si>
  <si>
    <t>CARRIL GUIA 27/18 - 1,2 MM - 2METROS</t>
  </si>
  <si>
    <t>CARRIL GUIA 38/40 - 2,0MM - 2METROS</t>
  </si>
  <si>
    <t>CARRIL GUIA 40/20 - 1,5MM - 2METROS</t>
  </si>
  <si>
    <t>PALOMILLA ESPIGA CON MUELLE M-4</t>
  </si>
  <si>
    <t>PISTOLA TACO QUIMICO 410 ML</t>
  </si>
  <si>
    <t>REMACHE Ø 3,2 X 10 INOX/INOX</t>
  </si>
  <si>
    <t>TACO LATON M-4</t>
  </si>
  <si>
    <t>TLLO. ROSCA CHAPA C/ALOMADA PHILIPS DIN 7981 3,9x38 ZINCADO</t>
  </si>
  <si>
    <t>TLLO. ROSCA CHAPA C/ALOMADA PHILIPS DIN 7981 4,8x19 ZINCADO</t>
  </si>
  <si>
    <t>TLLO. ROSCA CHAPA C/ALOMADA PHILIPS DIN 7981 4,8x22 ZINCADO</t>
  </si>
  <si>
    <t>TORNILLO CABEZA CILINDRICA PHILLIPS ZN DIN-7985 4X10</t>
  </si>
  <si>
    <t>TORNILLO CABEZA CILINDRICA PHILLIPS ZN DIN-7985 4X16</t>
  </si>
  <si>
    <t>TORNILLO CABEZA CILINDRICA PHILLIPS ZN DIN-7985 5X30</t>
  </si>
  <si>
    <t>TORNILLO CABEZA CILINDRICA PHILLIPS ZN DIN-7985 6X12</t>
  </si>
  <si>
    <t>TORNILLO METRICO ZINCADO AVELLANADO PLANO DIN-963 - 4X15</t>
  </si>
  <si>
    <t>TORNILLO METRICO ZINCADO AVELLANADO PLANO DIN-963 - 4X20</t>
  </si>
  <si>
    <t>TORNILLO METRICO ZINCADO AVELLANADO PLANO DIN-963 - 5X20</t>
  </si>
  <si>
    <t>TORNILLO METRICO ZINCADO AVELLANADO PLANO DIN-963 - 5X30</t>
  </si>
  <si>
    <t>TORNILLO PLADUR CABEZA PLANA PH 4,8 X 35</t>
  </si>
  <si>
    <t>TORNILLO ZN 8.8 DIN-933 10 X 16</t>
  </si>
  <si>
    <t>TORNILLO ZN 8.8 DIN-933 10 X 20</t>
  </si>
  <si>
    <t>TORNILLO ZN 8.8 DIN-933 10 X 25</t>
  </si>
  <si>
    <t>TUERCA HEXAGONAL DIN 934 M10 INOX-A4</t>
  </si>
  <si>
    <t>TUERCA HEXAGONAL DIN 934 M6 INOX-A4</t>
  </si>
  <si>
    <t>TUERCA HEXAGONAL DIN 934 M8 INOX-A4</t>
  </si>
  <si>
    <t>UTIL DE INYECCION 450 ML ESTÁNDAR</t>
  </si>
  <si>
    <t>VARILLA ROSCADA DIN 975 INOX. A2. 1M. M4</t>
  </si>
  <si>
    <t>VARILLA ROSCADA DIN 975 INOX. A2. 1M. M6</t>
  </si>
  <si>
    <t>VARILLA ROSCADA ZN 2 MT. M10</t>
  </si>
  <si>
    <t>VARILLA ROSCADA ZN 2 MT. M12</t>
  </si>
  <si>
    <t>VARILLA ROSCADA ZN 2 MT. M6</t>
  </si>
  <si>
    <t>VARILLA ROSCADA ZN 2 MT. M8</t>
  </si>
  <si>
    <t>Climatización, fontanería y saneamiento</t>
  </si>
  <si>
    <t>V. ESFERA ½" ROSCAR H-H</t>
  </si>
  <si>
    <t>V. ESFERA ¾" ROSCAR H-H</t>
  </si>
  <si>
    <t>V. ESFERA 1" ROSCAR H-H</t>
  </si>
  <si>
    <t>V. ESFERA 1¼" ROSCAR H-H</t>
  </si>
  <si>
    <t>V. ESFERA 1½" ROSCAR H-H</t>
  </si>
  <si>
    <t>V. ESFERA ½" ROSCAR H-H MARIPOSA</t>
  </si>
  <si>
    <t>CAÑAMO EN MADEJA SUPER-REFINA 200G</t>
  </si>
  <si>
    <t>GRIFO CISTERNA ALIMENTACION VERTICAL</t>
  </si>
  <si>
    <t>DESATASCADOR LIQUIDO PROFESIONAL BOTELLA 1 L.</t>
  </si>
  <si>
    <t>SELLADOR DE TUBERÍAS PTFE ANAERÓBICO - 50ML</t>
  </si>
  <si>
    <t>TEFLÓN PTFE, ROLLO 12MX12MMX0,075MM</t>
  </si>
  <si>
    <t>ESTAÑO COBRE SN/CU 6% HOMOLOGADO DENSIDAD 7,60 - 250GR</t>
  </si>
  <si>
    <t>ESTAÑO PLATA SN/AG 6% HOMOLOGADO DENSIDAD 7,60 - 250GR</t>
  </si>
  <si>
    <t>DESAGÜE UNIVERSAL PARA LAVABO 1/1/4" TAPÓN CROMADO ROCA AQUA O SIMILAR</t>
  </si>
  <si>
    <t>DESATASCADORA M12 CON ESPIRAL DE 8 MM DE DIÁMETRO</t>
  </si>
  <si>
    <t>GRIFERÍA PARA LAVABO CON CUERPO LISO CROMADO. ROCA COLD START O SIMILAR.</t>
  </si>
  <si>
    <t>INODORO COMPLETO ROCA DEBBA O SIMILAR, CON TAZA Y CISTERNA</t>
  </si>
  <si>
    <t>BASTIDOR CON CISTERNA COMPACTA AUTOPORTANTE DE DOBLE DESCARGA PARA INODORO SUSPENDIDO ROCA INWALL O SIMILAR</t>
  </si>
  <si>
    <t>INODORO SALIDA HORIZONTAL O VERTICAL CON TAPA ROCA VICTORIA O SIMILAR</t>
  </si>
  <si>
    <t>INODORO SUSPENDIDO ROCA VICTORIA O SIMILAR, CON TAPA</t>
  </si>
  <si>
    <t>KIT UNIVERSAL MECANISMO DE DESCARGA DOBLE</t>
  </si>
  <si>
    <t>LLAVE DE PASO 1/2"</t>
  </si>
  <si>
    <t>LLAVE DE PASO 3/4"</t>
  </si>
  <si>
    <t>LAVABO SOBRE ENCIMERA 550X390X130</t>
  </si>
  <si>
    <t>LAVABO MURAL BLANCO 650 MM ROCA VICTORIA O SIMILAR</t>
  </si>
  <si>
    <t>TAPA Y ASIENTO PARA INODORO ROCA VICTORIA O SIMILAR</t>
  </si>
  <si>
    <t>LLAVE DE CORTE 1/2-3/8 ROCA AQUA O SIMILAR</t>
  </si>
  <si>
    <t>Corte y perforación</t>
  </si>
  <si>
    <t>HOJA DE SIERRA BIMETALL 300MM 24TPI</t>
  </si>
  <si>
    <t>AVELLANADOR HSS-CO 90° 10,4X50 MM</t>
  </si>
  <si>
    <t>BROCA HSS-G DIN 1897 5,0 MM</t>
  </si>
  <si>
    <t>BROCA DE CRISTAL 6 MM</t>
  </si>
  <si>
    <t>CINCEL EN PUNTA SDS-plus 250 mm</t>
  </si>
  <si>
    <t>HOJA SABLE MADERA Y PLÁSTICO 150MM 6TPI - 3UDS</t>
  </si>
  <si>
    <t>HOJA SABLE DIAMANTE, METAL Y FIBRA DE VIDRIO 230MM</t>
  </si>
  <si>
    <t>CUCHILLA SEGMENTADA BIMETAL 100X28MM</t>
  </si>
  <si>
    <t>SEGUETA CORT.RÁPIDO 75MM PASO 2'5MM - 5UDS</t>
  </si>
  <si>
    <t>SEGUETA PARA METAL BIMETAL 75MM PASO 2'5MM - 5UDS</t>
  </si>
  <si>
    <t>BROCA DIAMANTADA M14 5MM</t>
  </si>
  <si>
    <t>BROCA DIAMANTADA M14 6MM</t>
  </si>
  <si>
    <t>BROCA DIAMANTADA M14 8MM</t>
  </si>
  <si>
    <t>BANDA ESTRECHA TELA 100X690 R230 NOR P80</t>
  </si>
  <si>
    <t>ROLLO PAPEL 120MMX50M H231 NOR P120</t>
  </si>
  <si>
    <t>ROLLO PAPEL 120MMX50M H231 NOR P80</t>
  </si>
  <si>
    <t>ROLLO PAPEL 120MMX50M H231 NOR P60</t>
  </si>
  <si>
    <t>DISCO DE LAMINAS 115X22MM-GR40</t>
  </si>
  <si>
    <t>DISCO DE LAMINAS 115X22MM-GR60</t>
  </si>
  <si>
    <t>CEPILLO MANUAL MANGO PLASTICO acero</t>
  </si>
  <si>
    <t>CEPILLO CIRCULAR D115X12</t>
  </si>
  <si>
    <t>PASTA DE PULIDO PARA INOX</t>
  </si>
  <si>
    <t>Equipamiento taller</t>
  </si>
  <si>
    <t>CANDADO 300 40 TRADICIONAL ARCO NORMAL CON 2 LLAVES</t>
  </si>
  <si>
    <t>CORDEL CUERDA RAFIA BLANCA 450M</t>
  </si>
  <si>
    <t>PILA ALCALINA(9V) 6LR6R BLISTER 1UND</t>
  </si>
  <si>
    <t>PILA DE BOTÓN LITIO (CR2025) BLISTER 1UND - 3V. 165MAH</t>
  </si>
  <si>
    <t>PILA DE BOTÓN LITIO (CR2430) BLISTER 1UND - 3V. 285MAH</t>
  </si>
  <si>
    <t>PILA RECARGABLE (AA) BLISTER 4UND - 1,2V. 2450MAH</t>
  </si>
  <si>
    <t>PILA RECARGABLE (AAA) BLISTER 4UND - 1,2V. 750MAH</t>
  </si>
  <si>
    <t>PILA ALCALINA(AAA) LR03 BLISTER 4UND - 1.5V</t>
  </si>
  <si>
    <t>PILA ALCALINA(C) LR14 BLISTER 2UND - 1.5V</t>
  </si>
  <si>
    <t>PILA ALCALINA(D) LR20 BLISTER 2UND - 1.5V</t>
  </si>
  <si>
    <t>PILA MICRO ALCALINA (LR44) BLISTER 1UND - 1,5V.</t>
  </si>
  <si>
    <t>PILA ALCALINA(AA) LR6 BLISTER 4UND - 1.5V</t>
  </si>
  <si>
    <t>CINTA EMBALAJE PVC MARRON 48MMX132</t>
  </si>
  <si>
    <t>CINTA EMBALAJE PVC TRANSPARENTE 48MMX132</t>
  </si>
  <si>
    <t>PLASTICO BURBUJA 120CM X 150M (180M2)</t>
  </si>
  <si>
    <t>ESCALERA TIJERA INDUSTRIAL 5 PELDAÑOS ANCHO</t>
  </si>
  <si>
    <t>ESCALERA TIJERA INDUSTRIAL 8 PELDAÑOS ANCHO</t>
  </si>
  <si>
    <t>LAPIZ OVALADO CARPINTERO</t>
  </si>
  <si>
    <t>COMPRESOR 100L 3HP MONOFÁSICO</t>
  </si>
  <si>
    <t>MOTOSIERRA PORTÁTIL HUSQVARNA 450 O SIMILAR</t>
  </si>
  <si>
    <t>BOMBA SUMERGIBLE AGUA SUCIA 1100 W MAKITA PF1110 O SIMILAR</t>
  </si>
  <si>
    <t>HIDROLIMPIADORA 600 L/H 180 BAR KÄRCHER K7 PREMIUM POWER O SIMILAR</t>
  </si>
  <si>
    <t>Herramienta manual</t>
  </si>
  <si>
    <t>CUCHILLAS PARA CUTTER RECTO 9MM</t>
  </si>
  <si>
    <t>FRASCO DE POLVO PARA PLOMADA 250G</t>
  </si>
  <si>
    <t>FLEXÓMETRO 5M</t>
  </si>
  <si>
    <t>CÚTER 9MM CON RUEDA DE BLOQUEO</t>
  </si>
  <si>
    <t>LLAVE DE TUBO DE CUERPO HEXAGONAL 8X9</t>
  </si>
  <si>
    <t>DESTORNILLADOR AISLADO-VDE - 160 I 0,4 X 2,5 X 80 MM</t>
  </si>
  <si>
    <t>DESTORNILLADOR AISLADO-VDE - 160 I 0,6 X 3,5 X 100 MM</t>
  </si>
  <si>
    <t>LLAVE INGLESA 10" 250 MM</t>
  </si>
  <si>
    <t>SERRUCHO DE MANO</t>
  </si>
  <si>
    <t>ALICATES DE SUJECCIÓN 10" 250 MM</t>
  </si>
  <si>
    <t>LLAVE DOBLE 30 X 32 MM</t>
  </si>
  <si>
    <t>LLAVE INGLESA 12" 300 MM</t>
  </si>
  <si>
    <t>SERRUCHO PARA PVC</t>
  </si>
  <si>
    <t>MACETA ALBAÑIL FIB. DE VIDRIO 1KGS</t>
  </si>
  <si>
    <t>ALICATE UNIVERSAL AISLADO 180MM</t>
  </si>
  <si>
    <t>SET DE LLAVES ALLEN (1,5-10 MM) ACODADAS 9 LLAVES</t>
  </si>
  <si>
    <t>CINCEL PARA AZULEJOS SDS-plus 260x40 mm</t>
  </si>
  <si>
    <t>FLEXÓMETRO MAGNÉTICO 10M</t>
  </si>
  <si>
    <t>ALICATE CRIMP 180MM</t>
  </si>
  <si>
    <t>SET DE LLAVE DOBLE 8 PIEZAS</t>
  </si>
  <si>
    <t>LLAVE STILLSON DE 305MM</t>
  </si>
  <si>
    <t>DESTORNILLADOR MULTIPUNTAS 27 EN 1 CON CARRACA</t>
  </si>
  <si>
    <t>TIJERAS PARA CABLES 200MM</t>
  </si>
  <si>
    <t>SET DE LLAVE ESTRELLA DE DOS BOCAS 8 PIEZAS</t>
  </si>
  <si>
    <t>SET DE LLAVE DOBLE 11 PIEZAS</t>
  </si>
  <si>
    <t>SET DE VASOS DE 1/4" + 1/2"  108 PIEZAS</t>
  </si>
  <si>
    <t>SET DE 182 PIEZAS 1/4" + 3/8" + 1/2"</t>
  </si>
  <si>
    <t>CORTATUBOS 60-114MM (2" - 4") TUBOS DE ACERO</t>
  </si>
  <si>
    <t>NIVEL DIGITAL 60CM</t>
  </si>
  <si>
    <t>JUEGO 6 DESTORNILLADORES ELECTRICISTA VDE</t>
  </si>
  <si>
    <t>JUEGO 44 DESTORNILLADORES PHILLIPS</t>
  </si>
  <si>
    <t>Pequeño material eléctrico</t>
  </si>
  <si>
    <t>PICA TIERRA 100 MICRAS DIAM.14,2 - 2,0 METROS</t>
  </si>
  <si>
    <t>TERMINAL PREAISLADO HEMBRA TOTAL AISLADO 2.5</t>
  </si>
  <si>
    <t>TERMINAL PREAISLADO HEMBRA TOTAL AISLADO 1.5</t>
  </si>
  <si>
    <t>TUBO TERMORRECTRACTIL 19/6 (1 METRO)</t>
  </si>
  <si>
    <t>PUNTERA HUECA DOBLE ROJA 1,00 MM</t>
  </si>
  <si>
    <t>TERMINAL PREAISLADO ENCHUFABLE HEMBRA 2,5/6,3</t>
  </si>
  <si>
    <t>PUNTERA HUECA AISLADA 2,50MM</t>
  </si>
  <si>
    <t>PUNTERA HUECA AISLADA 1,50MM</t>
  </si>
  <si>
    <t>REGLETA CONEXION HOMOLOGADA BLANCA SECCION 6 MM.</t>
  </si>
  <si>
    <t>REGLETA CONEXION HOMOLOGADA BLANCA SECCION 4 MM.</t>
  </si>
  <si>
    <t>CAJETIN UNIVERSAL DE EMPOTRAR</t>
  </si>
  <si>
    <t>CAJA CIEGA LIBRE HALOGENOS 110X110X50 TAPA PRESION IP55</t>
  </si>
  <si>
    <t>CAJA ESTANCA 7 CONOS IP55 80X80X45 MM</t>
  </si>
  <si>
    <t>GUIA POLIESTER DIAM. 3 MM. DE 5M</t>
  </si>
  <si>
    <t>MAGNETOTÉRMICO 2X10A CURVA C SCHNEIDER IC60N O SIMILAR</t>
  </si>
  <si>
    <t>MAGNETOTÉRMICO 2X16A CURVA C SCHNEIDER IC60N O SIMILAR</t>
  </si>
  <si>
    <t>MAGNETOTÉRMICO 2X25A CURVA C SCHNEIDER IC60N O SIMILAR</t>
  </si>
  <si>
    <t>MAGNETOTÉRMICO 2X40A CURVA C SCHNEIDER IC60N O SIMILAR</t>
  </si>
  <si>
    <t>MAGNETOTÉRMICO 4X16A CURVA C SCHNEIDER IC60N O SIMILAR</t>
  </si>
  <si>
    <t>MAGNETOTÉRMICO 4X25A CURVA C SCHNEIDER IC60N O SIMILAR</t>
  </si>
  <si>
    <t>DIFERENCIAL 2X25/0,03 A CLASE A/SI SCHNEIDER ACTI 9 O SIMILAR</t>
  </si>
  <si>
    <t>DIFERENCIAL 2X40/0,03 A CLASE A/SI SCHNEIDER ACTI 9 O SIMILAR</t>
  </si>
  <si>
    <t>DIFERENCIAL 4X40/0,03 A CLASE A/SI SCHNEIDER ACTI 9 O SIMILAR</t>
  </si>
  <si>
    <t>DIFERENCIAL 4X25/0,03 A CLASE A/SI SCHNEIDER ACTI 9 O SIMILAR</t>
  </si>
  <si>
    <t>CABLE DE COBRE H07Z1-K 1X1,5 MM (200M)</t>
  </si>
  <si>
    <t>CABLE DE COBRE H07Z1-K 1X2,5 MM (200M)</t>
  </si>
  <si>
    <t>CABLE DE COBRE H07Z1-K 1X6 MM</t>
  </si>
  <si>
    <t>MANGUERA CU 1000V RZ1-K 3X2,5</t>
  </si>
  <si>
    <t>MANGUERA CU 1000V RZ1-K 3X1,5</t>
  </si>
  <si>
    <t>MANGUERA CU 1000V RZ1-K 3X6</t>
  </si>
  <si>
    <t>MANGUERA CU 1000V RZ1-K 5X6</t>
  </si>
  <si>
    <t>MANGUERA CU 1000V RZ1-K 5X2,5</t>
  </si>
  <si>
    <t>MANGUERA CU 1000V RZ1-K 5X1,5</t>
  </si>
  <si>
    <t>Químicos, selladores y pegamentos</t>
  </si>
  <si>
    <t>ACEITE DE CORTE Y TALADRO 400 ML - TRANSPARENTE</t>
  </si>
  <si>
    <t>ADHESIVO DE CIANOACRILATO 30GR</t>
  </si>
  <si>
    <t>AFLOJATODO 400 ML</t>
  </si>
  <si>
    <t>CANULAS SILICONA LARGO ESP. BLANCO.5 UNID.</t>
  </si>
  <si>
    <t>CINTA ADHESIVA ESPUMA DOBLE CARA 25MM X 25M X 1MM</t>
  </si>
  <si>
    <t>CINTA AISLAMIENTO CAUCHO 50MMX15MX3</t>
  </si>
  <si>
    <t>CINTA AISLANTE PVC 20M X 19MM X 0,15MM</t>
  </si>
  <si>
    <t>CINTA AISLANTE PVC 50MMX33M</t>
  </si>
  <si>
    <t>CINTA ALUMINIO BLANCA 50MM X 45,7M</t>
  </si>
  <si>
    <t>CINTA ALUMINIO GRIS 62MM X 45M - 40MICRAS</t>
  </si>
  <si>
    <t>CINTA ALUMINIO GRIS 75MM X 45M - 40MICRAS</t>
  </si>
  <si>
    <t>CINTA AMERICANA 50MM X 50M</t>
  </si>
  <si>
    <t>CINTA AUTOVULCANIZANTE 15 - 19MM X 10M</t>
  </si>
  <si>
    <t>CINTA ENMASCARAR 38MMX50M</t>
  </si>
  <si>
    <t>CINTA ENMASCARAR 50MMX50M</t>
  </si>
  <si>
    <t>COLA BLANCA - 24 KG</t>
  </si>
  <si>
    <t>COLA PU CONSTRUCT ULTRA RAPIDA - 300ML</t>
  </si>
  <si>
    <t>COLAS CONTACTO SIN TOLUENO 750 ML.</t>
  </si>
  <si>
    <t>ELIMINADOR ADHESIVOS 400 ML</t>
  </si>
  <si>
    <t>ELIMINADOR SELLADORES 400 ML</t>
  </si>
  <si>
    <t>GRASA LÍQUIDA BLANCA 400 ML</t>
  </si>
  <si>
    <t>GRASA LUBRICANTE DE USO GENERAL 1KG.</t>
  </si>
  <si>
    <t>LIMPIADOR DESENGRASANTE 400 ML</t>
  </si>
  <si>
    <t>LUBRICANTE AFLOJATODO 500ML.</t>
  </si>
  <si>
    <t>QUITAPINTURAS Y ADHESIVOS LIQUIDO 5L</t>
  </si>
  <si>
    <t>SILICONA ACÉTICA SILICONE U 280ML</t>
  </si>
  <si>
    <t>SILICONA EN SPRAY 400 ML</t>
  </si>
  <si>
    <t>SPRAY DESENGRASANTE, 500 ML</t>
  </si>
  <si>
    <t>SPRAY MULTIUSOS 400 ML</t>
  </si>
  <si>
    <t>TEFLÓN EN SPRAY 400 ML</t>
  </si>
  <si>
    <t>VASELINA EN SPRAY 400 ML</t>
  </si>
  <si>
    <t>Partida alzada</t>
  </si>
  <si>
    <t>Partida Alzada</t>
  </si>
  <si>
    <t>01.4</t>
  </si>
  <si>
    <t>01.5</t>
  </si>
  <si>
    <t>01.6</t>
  </si>
  <si>
    <t>01.7</t>
  </si>
  <si>
    <t>01.8</t>
  </si>
  <si>
    <t>01.9</t>
  </si>
  <si>
    <t>01.10</t>
  </si>
  <si>
    <t>01.11</t>
  </si>
  <si>
    <t>01.12</t>
  </si>
  <si>
    <t>Expediente E25-0052</t>
  </si>
  <si>
    <t>02.2</t>
  </si>
  <si>
    <t>02.3</t>
  </si>
  <si>
    <t>02.4</t>
  </si>
  <si>
    <t>02.5</t>
  </si>
  <si>
    <t>02.6</t>
  </si>
  <si>
    <t>02.7</t>
  </si>
  <si>
    <t>02.8</t>
  </si>
  <si>
    <t>02.9</t>
  </si>
  <si>
    <t>02.10</t>
  </si>
  <si>
    <t>02.11</t>
  </si>
  <si>
    <t>02.12</t>
  </si>
  <si>
    <t>02.13</t>
  </si>
  <si>
    <t>02.14</t>
  </si>
  <si>
    <t>02.15</t>
  </si>
  <si>
    <t>02.16</t>
  </si>
  <si>
    <t>02.17</t>
  </si>
  <si>
    <t>02.18</t>
  </si>
  <si>
    <t>02.19</t>
  </si>
  <si>
    <t>02.20</t>
  </si>
  <si>
    <t>02.21</t>
  </si>
  <si>
    <t>02.22</t>
  </si>
  <si>
    <t>02.23</t>
  </si>
  <si>
    <t>02.24</t>
  </si>
  <si>
    <t>02.25</t>
  </si>
  <si>
    <t>02.26</t>
  </si>
  <si>
    <t>02.27</t>
  </si>
  <si>
    <t>02.28</t>
  </si>
  <si>
    <t>02.29</t>
  </si>
  <si>
    <t>02.30</t>
  </si>
  <si>
    <t>02.31</t>
  </si>
  <si>
    <t>02.32</t>
  </si>
  <si>
    <t>02.33</t>
  </si>
  <si>
    <t>02.34</t>
  </si>
  <si>
    <t>02.35</t>
  </si>
  <si>
    <t>02.36</t>
  </si>
  <si>
    <t>02.37</t>
  </si>
  <si>
    <t>02.38</t>
  </si>
  <si>
    <t>02.39</t>
  </si>
  <si>
    <t>02.40</t>
  </si>
  <si>
    <t>02.41</t>
  </si>
  <si>
    <t>02.42</t>
  </si>
  <si>
    <t>02.43</t>
  </si>
  <si>
    <t>02.44</t>
  </si>
  <si>
    <t>02.45</t>
  </si>
  <si>
    <t>02.46</t>
  </si>
  <si>
    <t>02.47</t>
  </si>
  <si>
    <t>02.48</t>
  </si>
  <si>
    <t>02.49</t>
  </si>
  <si>
    <t>07.3</t>
  </si>
  <si>
    <t>03.14</t>
  </si>
  <si>
    <t>03.15</t>
  </si>
  <si>
    <t>03.16</t>
  </si>
  <si>
    <t>03.17</t>
  </si>
  <si>
    <t>03.18</t>
  </si>
  <si>
    <t>03.19</t>
  </si>
  <si>
    <t>03.20</t>
  </si>
  <si>
    <t>03.21</t>
  </si>
  <si>
    <t>03.22</t>
  </si>
  <si>
    <t>03.23</t>
  </si>
  <si>
    <t>03.24</t>
  </si>
  <si>
    <t>03.25</t>
  </si>
  <si>
    <t>03.26</t>
  </si>
  <si>
    <t>03.27</t>
  </si>
  <si>
    <t>04.4</t>
  </si>
  <si>
    <t>04.2</t>
  </si>
  <si>
    <t>04.6</t>
  </si>
  <si>
    <t>04.5</t>
  </si>
  <si>
    <t>04.3</t>
  </si>
  <si>
    <t>04.9</t>
  </si>
  <si>
    <t>04.7</t>
  </si>
  <si>
    <t>04.8</t>
  </si>
  <si>
    <t>04.10</t>
  </si>
  <si>
    <t>04.11</t>
  </si>
  <si>
    <t>04.12</t>
  </si>
  <si>
    <t>04.13</t>
  </si>
  <si>
    <t>04.14</t>
  </si>
  <si>
    <t>04.15</t>
  </si>
  <si>
    <t>04.16</t>
  </si>
  <si>
    <t>04.17</t>
  </si>
  <si>
    <t>04.18</t>
  </si>
  <si>
    <t>04.19</t>
  </si>
  <si>
    <t>04.20</t>
  </si>
  <si>
    <t>04.21</t>
  </si>
  <si>
    <t>04.22</t>
  </si>
  <si>
    <t>05.2</t>
  </si>
  <si>
    <t>05.3</t>
  </si>
  <si>
    <t>05.4</t>
  </si>
  <si>
    <t>05.5</t>
  </si>
  <si>
    <t>05.6</t>
  </si>
  <si>
    <t>05.7</t>
  </si>
  <si>
    <t>05.8</t>
  </si>
  <si>
    <t>05.9</t>
  </si>
  <si>
    <t>05.10</t>
  </si>
  <si>
    <t>05.11</t>
  </si>
  <si>
    <t>05.12</t>
  </si>
  <si>
    <t>05.13</t>
  </si>
  <si>
    <t>05.14</t>
  </si>
  <si>
    <t>05.15</t>
  </si>
  <si>
    <t>05.16</t>
  </si>
  <si>
    <t>05.17</t>
  </si>
  <si>
    <t>05.18</t>
  </si>
  <si>
    <t>05.19</t>
  </si>
  <si>
    <t>05.20</t>
  </si>
  <si>
    <t>05.21</t>
  </si>
  <si>
    <t>05.22</t>
  </si>
  <si>
    <t>06.1</t>
  </si>
  <si>
    <t>06.5</t>
  </si>
  <si>
    <t>06.3</t>
  </si>
  <si>
    <t>06.6</t>
  </si>
  <si>
    <t>06.9</t>
  </si>
  <si>
    <t>06.4</t>
  </si>
  <si>
    <t>06.8</t>
  </si>
  <si>
    <t>06.2</t>
  </si>
  <si>
    <t>06.7</t>
  </si>
  <si>
    <t>06.10</t>
  </si>
  <si>
    <t>06.11</t>
  </si>
  <si>
    <t>06.12</t>
  </si>
  <si>
    <t>06.13</t>
  </si>
  <si>
    <t>06.14</t>
  </si>
  <si>
    <t>06.15</t>
  </si>
  <si>
    <t>06.16</t>
  </si>
  <si>
    <t>06.17</t>
  </si>
  <si>
    <t>06.18</t>
  </si>
  <si>
    <t>06.19</t>
  </si>
  <si>
    <t>06.20</t>
  </si>
  <si>
    <t>06.21</t>
  </si>
  <si>
    <t>06.22</t>
  </si>
  <si>
    <t>06.23</t>
  </si>
  <si>
    <t>06.24</t>
  </si>
  <si>
    <t>06.25</t>
  </si>
  <si>
    <t>06.26</t>
  </si>
  <si>
    <t>06.27</t>
  </si>
  <si>
    <t>06.28</t>
  </si>
  <si>
    <t>06.29</t>
  </si>
  <si>
    <t>06.30</t>
  </si>
  <si>
    <t>06.31</t>
  </si>
  <si>
    <t>07.1</t>
  </si>
  <si>
    <t>07.7</t>
  </si>
  <si>
    <t>07.2</t>
  </si>
  <si>
    <t>07.4</t>
  </si>
  <si>
    <t>07.5</t>
  </si>
  <si>
    <t>07.6</t>
  </si>
  <si>
    <t>07.8</t>
  </si>
  <si>
    <t>07.9</t>
  </si>
  <si>
    <t>07.10</t>
  </si>
  <si>
    <t>07.11</t>
  </si>
  <si>
    <t>07.12</t>
  </si>
  <si>
    <t>07.13</t>
  </si>
  <si>
    <t>07.14</t>
  </si>
  <si>
    <t>07.15</t>
  </si>
  <si>
    <t>07.16</t>
  </si>
  <si>
    <t>07.17</t>
  </si>
  <si>
    <t>07.18</t>
  </si>
  <si>
    <t>07.19</t>
  </si>
  <si>
    <t>07.20</t>
  </si>
  <si>
    <t>07.21</t>
  </si>
  <si>
    <t>07.22</t>
  </si>
  <si>
    <t>07.23</t>
  </si>
  <si>
    <t>07.24</t>
  </si>
  <si>
    <t>07.25</t>
  </si>
  <si>
    <t>07.26</t>
  </si>
  <si>
    <t>07.27</t>
  </si>
  <si>
    <t>07.28</t>
  </si>
  <si>
    <t>07.29</t>
  </si>
  <si>
    <t>07.30</t>
  </si>
  <si>
    <t>07.31</t>
  </si>
  <si>
    <t>07.32</t>
  </si>
  <si>
    <t>07.33</t>
  </si>
  <si>
    <t>08.1</t>
  </si>
  <si>
    <t>08.2</t>
  </si>
  <si>
    <t>08.5</t>
  </si>
  <si>
    <t>08.3</t>
  </si>
  <si>
    <t>08.4</t>
  </si>
  <si>
    <t>08.6</t>
  </si>
  <si>
    <t>08.7</t>
  </si>
  <si>
    <t>08.8</t>
  </si>
  <si>
    <t>08.9</t>
  </si>
  <si>
    <t>08.10</t>
  </si>
  <si>
    <t>08.11</t>
  </si>
  <si>
    <t>08.12</t>
  </si>
  <si>
    <t>08.13</t>
  </si>
  <si>
    <t>08.14</t>
  </si>
  <si>
    <t>08.15</t>
  </si>
  <si>
    <t>08.16</t>
  </si>
  <si>
    <t>08.17</t>
  </si>
  <si>
    <t>08.18</t>
  </si>
  <si>
    <t>08.19</t>
  </si>
  <si>
    <t>08.20</t>
  </si>
  <si>
    <t>08.21</t>
  </si>
  <si>
    <t>08.22</t>
  </si>
  <si>
    <t>08.23</t>
  </si>
  <si>
    <t>08.24</t>
  </si>
  <si>
    <t>08.25</t>
  </si>
  <si>
    <t>08.26</t>
  </si>
  <si>
    <t>08.27</t>
  </si>
  <si>
    <t>08.28</t>
  </si>
  <si>
    <t>08.29</t>
  </si>
  <si>
    <t>08.30</t>
  </si>
  <si>
    <t>08.31</t>
  </si>
  <si>
    <t>09.01</t>
  </si>
  <si>
    <t>06</t>
  </si>
  <si>
    <t>07</t>
  </si>
  <si>
    <t>08</t>
  </si>
  <si>
    <t>09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</si>
  <si>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6.000 € de partida alzada que se mantienen inalterables)</t>
    </r>
  </si>
  <si>
    <t>LOTE 3: PUERTOS DE EIVISSA-LA SAVINA</t>
  </si>
  <si>
    <t>MATERIAL PARA EL ALMACÉN DE LA AUTORIDAD PORTUARIA DE BALEARES EN LOS PUERTOS DE PALMA, MAÓ Y EIVISSA-LA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</si>
</sst>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b/>
      <sz val="14"/>
      <color rgb="FFE36C0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9"/>
  </cellStyleXfs>
  <cellXfs count="68">
    <xf numFmtId="0" fontId="0" fillId="0" borderId="0" xfId="0" applyFont="1" applyAlignment="1"/>
    <xf numFmtId="0" fontId="4" fillId="0" borderId="0" xfId="0" applyFont="1"/>
    <xf numFmtId="4" fontId="11" fillId="0" borderId="0" xfId="0" applyNumberFormat="1" applyFont="1" applyAlignment="1">
      <alignment vertical="top"/>
    </xf>
    <xf numFmtId="164" fontId="12" fillId="4" borderId="5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vertical="center" wrapText="1"/>
    </xf>
    <xf numFmtId="2" fontId="12" fillId="2" borderId="5" xfId="0" applyNumberFormat="1" applyFont="1" applyFill="1" applyBorder="1" applyAlignment="1">
      <alignment vertical="center" wrapText="1"/>
    </xf>
    <xf numFmtId="164" fontId="12" fillId="2" borderId="5" xfId="0" applyNumberFormat="1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 wrapText="1"/>
    </xf>
    <xf numFmtId="164" fontId="13" fillId="2" borderId="7" xfId="0" applyNumberFormat="1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4" fillId="2" borderId="9" xfId="0" applyFont="1" applyFill="1" applyBorder="1"/>
    <xf numFmtId="0" fontId="4" fillId="2" borderId="15" xfId="0" applyFont="1" applyFill="1" applyBorder="1"/>
    <xf numFmtId="164" fontId="12" fillId="2" borderId="19" xfId="0" applyNumberFormat="1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164" fontId="13" fillId="5" borderId="21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3" fillId="7" borderId="25" xfId="0" applyFont="1" applyFill="1" applyBorder="1" applyAlignment="1"/>
    <xf numFmtId="164" fontId="12" fillId="3" borderId="5" xfId="0" applyNumberFormat="1" applyFont="1" applyFill="1" applyBorder="1" applyAlignment="1" applyProtection="1">
      <alignment vertical="center" wrapText="1"/>
      <protection locked="0"/>
    </xf>
    <xf numFmtId="164" fontId="12" fillId="4" borderId="26" xfId="0" applyNumberFormat="1" applyFont="1" applyFill="1" applyBorder="1" applyAlignment="1">
      <alignment vertical="center" wrapText="1"/>
    </xf>
    <xf numFmtId="0" fontId="13" fillId="4" borderId="27" xfId="0" applyFont="1" applyFill="1" applyBorder="1" applyAlignment="1">
      <alignment vertical="center" wrapText="1"/>
    </xf>
    <xf numFmtId="2" fontId="18" fillId="4" borderId="5" xfId="0" applyNumberFormat="1" applyFont="1" applyFill="1" applyBorder="1" applyAlignment="1">
      <alignment vertical="center" wrapText="1"/>
    </xf>
    <xf numFmtId="49" fontId="18" fillId="4" borderId="5" xfId="0" applyNumberFormat="1" applyFont="1" applyFill="1" applyBorder="1" applyAlignment="1">
      <alignment vertical="center" wrapText="1"/>
    </xf>
    <xf numFmtId="0" fontId="19" fillId="8" borderId="9" xfId="0" applyFont="1" applyFill="1" applyBorder="1" applyAlignment="1">
      <alignment horizontal="center" vertical="center" wrapText="1"/>
    </xf>
    <xf numFmtId="49" fontId="4" fillId="2" borderId="14" xfId="0" applyNumberFormat="1" applyFont="1" applyFill="1" applyBorder="1"/>
    <xf numFmtId="49" fontId="12" fillId="2" borderId="20" xfId="0" applyNumberFormat="1" applyFont="1" applyFill="1" applyBorder="1" applyAlignment="1">
      <alignment horizontal="center" vertical="center" wrapText="1"/>
    </xf>
    <xf numFmtId="49" fontId="14" fillId="2" borderId="17" xfId="0" applyNumberFormat="1" applyFont="1" applyFill="1" applyBorder="1" applyAlignment="1">
      <alignment vertical="center" wrapText="1"/>
    </xf>
    <xf numFmtId="49" fontId="4" fillId="2" borderId="14" xfId="0" applyNumberFormat="1" applyFont="1" applyFill="1" applyBorder="1" applyAlignment="1">
      <alignment horizontal="center" wrapText="1"/>
    </xf>
    <xf numFmtId="49" fontId="4" fillId="0" borderId="0" xfId="0" applyNumberFormat="1" applyFont="1"/>
    <xf numFmtId="49" fontId="0" fillId="0" borderId="0" xfId="0" applyNumberFormat="1" applyFont="1" applyAlignment="1"/>
    <xf numFmtId="49" fontId="10" fillId="2" borderId="29" xfId="0" applyNumberFormat="1" applyFont="1" applyFill="1" applyBorder="1" applyAlignment="1">
      <alignment vertical="center" wrapText="1"/>
    </xf>
    <xf numFmtId="0" fontId="10" fillId="2" borderId="30" xfId="0" applyFont="1" applyFill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/>
    <xf numFmtId="0" fontId="4" fillId="2" borderId="12" xfId="0" applyFont="1" applyFill="1" applyBorder="1"/>
    <xf numFmtId="0" fontId="4" fillId="2" borderId="13" xfId="0" applyFont="1" applyFill="1" applyBorder="1"/>
    <xf numFmtId="49" fontId="19" fillId="8" borderId="14" xfId="0" applyNumberFormat="1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49" fontId="4" fillId="2" borderId="23" xfId="0" applyNumberFormat="1" applyFont="1" applyFill="1" applyBorder="1"/>
    <xf numFmtId="0" fontId="4" fillId="2" borderId="24" xfId="0" applyFont="1" applyFill="1" applyBorder="1"/>
    <xf numFmtId="0" fontId="4" fillId="2" borderId="25" xfId="0" applyFont="1" applyFill="1" applyBorder="1"/>
    <xf numFmtId="0" fontId="8" fillId="2" borderId="23" xfId="0" applyFont="1" applyFill="1" applyBorder="1" applyAlignment="1">
      <alignment horizontal="right" wrapText="1"/>
    </xf>
    <xf numFmtId="0" fontId="8" fillId="2" borderId="24" xfId="0" applyFont="1" applyFill="1" applyBorder="1" applyAlignment="1">
      <alignment horizontal="right" wrapText="1"/>
    </xf>
    <xf numFmtId="0" fontId="9" fillId="2" borderId="14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3" fillId="0" borderId="14" xfId="0" applyFont="1" applyBorder="1"/>
    <xf numFmtId="0" fontId="15" fillId="2" borderId="14" xfId="0" applyFont="1" applyFill="1" applyBorder="1" applyAlignment="1">
      <alignment horizontal="right" vertical="center" wrapText="1"/>
    </xf>
    <xf numFmtId="164" fontId="16" fillId="6" borderId="10" xfId="0" applyNumberFormat="1" applyFont="1" applyFill="1" applyBorder="1" applyAlignment="1">
      <alignment horizontal="center" vertical="center" wrapText="1"/>
    </xf>
    <xf numFmtId="0" fontId="3" fillId="0" borderId="22" xfId="0" applyFont="1" applyBorder="1"/>
    <xf numFmtId="0" fontId="2" fillId="2" borderId="11" xfId="0" applyFont="1" applyFill="1" applyBorder="1" applyAlignment="1">
      <alignment horizontal="center" wrapText="1"/>
    </xf>
    <xf numFmtId="0" fontId="3" fillId="0" borderId="12" xfId="0" applyFont="1" applyBorder="1"/>
    <xf numFmtId="0" fontId="3" fillId="0" borderId="13" xfId="0" applyFont="1" applyBorder="1"/>
    <xf numFmtId="0" fontId="5" fillId="2" borderId="14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6" fillId="2" borderId="14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18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6" xfId="0" applyFont="1" applyBorder="1"/>
    <xf numFmtId="0" fontId="19" fillId="8" borderId="32" xfId="0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19" fillId="8" borderId="3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65"/>
  <sheetViews>
    <sheetView tabSelected="1" workbookViewId="0">
      <selection activeCell="J11" sqref="J11"/>
    </sheetView>
  </sheetViews>
  <sheetFormatPr baseColWidth="10" defaultColWidth="14.42578125" defaultRowHeight="15" customHeight="1" x14ac:dyDescent="0.25"/>
  <cols>
    <col min="1" max="1" width="7.7109375" style="30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51" t="s">
        <v>0</v>
      </c>
      <c r="B1" s="52"/>
      <c r="C1" s="52"/>
      <c r="D1" s="52"/>
      <c r="E1" s="52"/>
      <c r="F1" s="52"/>
      <c r="G1" s="5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75" customHeight="1" x14ac:dyDescent="0.25">
      <c r="A2" s="54" t="s">
        <v>489</v>
      </c>
      <c r="B2" s="46"/>
      <c r="C2" s="46"/>
      <c r="D2" s="46"/>
      <c r="E2" s="46"/>
      <c r="F2" s="46"/>
      <c r="G2" s="5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56" t="s">
        <v>282</v>
      </c>
      <c r="B3" s="46"/>
      <c r="C3" s="46"/>
      <c r="D3" s="46"/>
      <c r="E3" s="46"/>
      <c r="F3" s="46"/>
      <c r="G3" s="5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thickBot="1" x14ac:dyDescent="0.3">
      <c r="A4" s="35"/>
      <c r="B4" s="36"/>
      <c r="C4" s="36"/>
      <c r="D4" s="36"/>
      <c r="E4" s="36"/>
      <c r="F4" s="36"/>
      <c r="G4" s="3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thickBot="1" x14ac:dyDescent="0.3">
      <c r="A5" s="65" t="s">
        <v>488</v>
      </c>
      <c r="B5" s="66"/>
      <c r="C5" s="66"/>
      <c r="D5" s="66"/>
      <c r="E5" s="66"/>
      <c r="F5" s="66"/>
      <c r="G5" s="6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38"/>
      <c r="B6" s="24"/>
      <c r="C6" s="24"/>
      <c r="D6" s="24"/>
      <c r="E6" s="24"/>
      <c r="F6" s="24"/>
      <c r="G6" s="3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57" t="s">
        <v>1</v>
      </c>
      <c r="B7" s="46"/>
      <c r="C7" s="46"/>
      <c r="D7" s="46"/>
      <c r="E7" s="46"/>
      <c r="F7" s="46"/>
      <c r="G7" s="5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58" t="s">
        <v>2</v>
      </c>
      <c r="B8" s="46"/>
      <c r="C8" s="46"/>
      <c r="D8" s="46"/>
      <c r="E8" s="46"/>
      <c r="F8" s="46"/>
      <c r="G8" s="5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thickBot="1" x14ac:dyDescent="0.3">
      <c r="A9" s="25"/>
      <c r="B9" s="11"/>
      <c r="C9" s="11"/>
      <c r="D9" s="11"/>
      <c r="E9" s="11"/>
      <c r="F9" s="11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5">
      <c r="A10" s="45" t="s">
        <v>3</v>
      </c>
      <c r="B10" s="46"/>
      <c r="C10" s="59"/>
      <c r="D10" s="60"/>
      <c r="E10" s="60"/>
      <c r="F10" s="60"/>
      <c r="G10" s="6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thickBot="1" x14ac:dyDescent="0.3">
      <c r="A11" s="47"/>
      <c r="B11" s="46"/>
      <c r="C11" s="62"/>
      <c r="D11" s="63"/>
      <c r="E11" s="63"/>
      <c r="F11" s="63"/>
      <c r="G11" s="6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3">
      <c r="A12" s="40"/>
      <c r="B12" s="41"/>
      <c r="C12" s="41"/>
      <c r="D12" s="41"/>
      <c r="E12" s="41"/>
      <c r="F12" s="41"/>
      <c r="G12" s="4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9" customHeight="1" thickBot="1" x14ac:dyDescent="0.3">
      <c r="A13" s="31" t="s">
        <v>4</v>
      </c>
      <c r="B13" s="32" t="s">
        <v>5</v>
      </c>
      <c r="C13" s="33" t="s">
        <v>6</v>
      </c>
      <c r="D13" s="33" t="s">
        <v>7</v>
      </c>
      <c r="E13" s="33" t="s">
        <v>8</v>
      </c>
      <c r="F13" s="33" t="s">
        <v>9</v>
      </c>
      <c r="G13" s="34" t="s">
        <v>10</v>
      </c>
      <c r="H13" s="1"/>
      <c r="I13" s="1"/>
      <c r="J13" s="1"/>
      <c r="K13" s="2"/>
      <c r="L13" s="1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3" t="s">
        <v>12</v>
      </c>
      <c r="B14" s="22" t="s">
        <v>36</v>
      </c>
      <c r="C14" s="22"/>
      <c r="D14" s="22"/>
      <c r="E14" s="3"/>
      <c r="F14" s="20"/>
      <c r="G14" s="21"/>
      <c r="H14" s="1"/>
      <c r="I14" s="1"/>
      <c r="J14" s="1"/>
      <c r="K14" s="2"/>
      <c r="L14" s="1"/>
      <c r="M14" s="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6" t="s">
        <v>17</v>
      </c>
      <c r="B15" s="4" t="s">
        <v>37</v>
      </c>
      <c r="C15" s="5">
        <v>1</v>
      </c>
      <c r="D15" s="6">
        <v>420.86</v>
      </c>
      <c r="E15" s="6">
        <f>ROUND(D15*C15,2)</f>
        <v>420.86</v>
      </c>
      <c r="F15" s="19">
        <v>0</v>
      </c>
      <c r="G15" s="13">
        <f t="shared" ref="G15:G76" si="0">IF(F15&gt;D15,F15/0,ROUND(C15*F15,2))</f>
        <v>0</v>
      </c>
      <c r="H15" s="1"/>
      <c r="I15" s="1"/>
      <c r="J15" s="1"/>
      <c r="K15" s="2"/>
      <c r="L15" s="1"/>
      <c r="M15" s="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6" t="s">
        <v>18</v>
      </c>
      <c r="B16" s="4" t="s">
        <v>38</v>
      </c>
      <c r="C16" s="5">
        <v>1</v>
      </c>
      <c r="D16" s="6">
        <v>521.46</v>
      </c>
      <c r="E16" s="6">
        <f t="shared" ref="E16:E79" si="1">ROUND(D16*C16,2)</f>
        <v>521.46</v>
      </c>
      <c r="F16" s="19">
        <v>0</v>
      </c>
      <c r="G16" s="13">
        <f t="shared" si="0"/>
        <v>0</v>
      </c>
      <c r="H16" s="1"/>
      <c r="I16" s="1"/>
      <c r="J16" s="1"/>
      <c r="K16" s="2"/>
      <c r="L16" s="1"/>
      <c r="M16" s="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6" t="s">
        <v>19</v>
      </c>
      <c r="B17" s="4" t="s">
        <v>39</v>
      </c>
      <c r="C17" s="5">
        <v>1</v>
      </c>
      <c r="D17" s="6">
        <v>17.27</v>
      </c>
      <c r="E17" s="6">
        <f t="shared" si="1"/>
        <v>17.27</v>
      </c>
      <c r="F17" s="19">
        <v>0</v>
      </c>
      <c r="G17" s="13">
        <f t="shared" si="0"/>
        <v>0</v>
      </c>
      <c r="H17" s="1"/>
      <c r="I17" s="1"/>
      <c r="J17" s="1"/>
      <c r="K17" s="2"/>
      <c r="L17" s="1"/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6" t="s">
        <v>273</v>
      </c>
      <c r="B18" s="4" t="s">
        <v>40</v>
      </c>
      <c r="C18" s="5">
        <v>1</v>
      </c>
      <c r="D18" s="6">
        <v>263.7</v>
      </c>
      <c r="E18" s="6">
        <f t="shared" si="1"/>
        <v>263.7</v>
      </c>
      <c r="F18" s="19">
        <v>0</v>
      </c>
      <c r="G18" s="13">
        <f t="shared" si="0"/>
        <v>0</v>
      </c>
      <c r="H18" s="1"/>
      <c r="I18" s="1"/>
      <c r="J18" s="1"/>
      <c r="K18" s="2"/>
      <c r="L18" s="1"/>
      <c r="M18" s="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26" t="s">
        <v>274</v>
      </c>
      <c r="B19" s="4" t="s">
        <v>41</v>
      </c>
      <c r="C19" s="5">
        <v>1</v>
      </c>
      <c r="D19" s="6">
        <v>309.17</v>
      </c>
      <c r="E19" s="6">
        <f t="shared" si="1"/>
        <v>309.17</v>
      </c>
      <c r="F19" s="19">
        <v>0</v>
      </c>
      <c r="G19" s="13">
        <f t="shared" si="0"/>
        <v>0</v>
      </c>
      <c r="H19" s="1"/>
      <c r="I19" s="1"/>
      <c r="J19" s="1"/>
      <c r="K19" s="2"/>
      <c r="L19" s="1"/>
      <c r="M19" s="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6" t="s">
        <v>275</v>
      </c>
      <c r="B20" s="4" t="s">
        <v>42</v>
      </c>
      <c r="C20" s="5">
        <v>1</v>
      </c>
      <c r="D20" s="6">
        <v>265.08999999999997</v>
      </c>
      <c r="E20" s="6">
        <f t="shared" si="1"/>
        <v>265.08999999999997</v>
      </c>
      <c r="F20" s="19">
        <v>0</v>
      </c>
      <c r="G20" s="13">
        <f t="shared" si="0"/>
        <v>0</v>
      </c>
      <c r="H20" s="1"/>
      <c r="I20" s="1"/>
      <c r="J20" s="1"/>
      <c r="K20" s="2"/>
      <c r="L20" s="1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6" t="s">
        <v>276</v>
      </c>
      <c r="B21" s="4" t="s">
        <v>43</v>
      </c>
      <c r="C21" s="5">
        <v>1</v>
      </c>
      <c r="D21" s="6">
        <v>321.69</v>
      </c>
      <c r="E21" s="6">
        <f t="shared" si="1"/>
        <v>321.69</v>
      </c>
      <c r="F21" s="19">
        <v>0</v>
      </c>
      <c r="G21" s="13">
        <f t="shared" si="0"/>
        <v>0</v>
      </c>
      <c r="H21" s="1"/>
      <c r="I21" s="1"/>
      <c r="J21" s="1"/>
      <c r="K21" s="2"/>
      <c r="L21" s="1"/>
      <c r="M21" s="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26" t="s">
        <v>277</v>
      </c>
      <c r="B22" s="4" t="s">
        <v>44</v>
      </c>
      <c r="C22" s="5">
        <v>1</v>
      </c>
      <c r="D22" s="6">
        <v>247.64</v>
      </c>
      <c r="E22" s="6">
        <f t="shared" si="1"/>
        <v>247.64</v>
      </c>
      <c r="F22" s="19">
        <v>0</v>
      </c>
      <c r="G22" s="13">
        <f t="shared" si="0"/>
        <v>0</v>
      </c>
      <c r="H22" s="1"/>
      <c r="I22" s="1"/>
      <c r="J22" s="1"/>
      <c r="K22" s="2"/>
      <c r="L22" s="1"/>
      <c r="M22" s="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6" t="s">
        <v>278</v>
      </c>
      <c r="B23" s="4" t="s">
        <v>45</v>
      </c>
      <c r="C23" s="5">
        <v>1</v>
      </c>
      <c r="D23" s="6">
        <v>16.13</v>
      </c>
      <c r="E23" s="6">
        <f t="shared" si="1"/>
        <v>16.13</v>
      </c>
      <c r="F23" s="19">
        <v>0</v>
      </c>
      <c r="G23" s="13">
        <f t="shared" si="0"/>
        <v>0</v>
      </c>
      <c r="H23" s="1"/>
      <c r="I23" s="1"/>
      <c r="J23" s="1"/>
      <c r="K23" s="2"/>
      <c r="L23" s="1"/>
      <c r="M23" s="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26" t="s">
        <v>279</v>
      </c>
      <c r="B24" s="4" t="s">
        <v>46</v>
      </c>
      <c r="C24" s="5">
        <v>1</v>
      </c>
      <c r="D24" s="6">
        <v>581.57000000000005</v>
      </c>
      <c r="E24" s="6">
        <f t="shared" si="1"/>
        <v>581.57000000000005</v>
      </c>
      <c r="F24" s="19">
        <v>0</v>
      </c>
      <c r="G24" s="13">
        <f t="shared" si="0"/>
        <v>0</v>
      </c>
      <c r="H24" s="1"/>
      <c r="I24" s="1"/>
      <c r="J24" s="1"/>
      <c r="K24" s="2"/>
      <c r="L24" s="1"/>
      <c r="M24" s="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6" t="s">
        <v>280</v>
      </c>
      <c r="B25" s="4" t="s">
        <v>47</v>
      </c>
      <c r="C25" s="5">
        <v>1</v>
      </c>
      <c r="D25" s="6">
        <v>216.69</v>
      </c>
      <c r="E25" s="6">
        <f t="shared" si="1"/>
        <v>216.69</v>
      </c>
      <c r="F25" s="19">
        <v>0</v>
      </c>
      <c r="G25" s="13">
        <f t="shared" si="0"/>
        <v>0</v>
      </c>
      <c r="H25" s="1"/>
      <c r="I25" s="1"/>
      <c r="J25" s="1"/>
      <c r="K25" s="2"/>
      <c r="L25" s="1"/>
      <c r="M25" s="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thickBot="1" x14ac:dyDescent="0.3">
      <c r="A26" s="26" t="s">
        <v>281</v>
      </c>
      <c r="B26" s="4" t="s">
        <v>48</v>
      </c>
      <c r="C26" s="5">
        <v>1</v>
      </c>
      <c r="D26" s="6">
        <v>407.36</v>
      </c>
      <c r="E26" s="6">
        <f t="shared" si="1"/>
        <v>407.36</v>
      </c>
      <c r="F26" s="19">
        <v>0</v>
      </c>
      <c r="G26" s="13">
        <f t="shared" si="0"/>
        <v>0</v>
      </c>
      <c r="H26" s="1"/>
      <c r="I26" s="1"/>
      <c r="J26" s="1"/>
      <c r="K26" s="2"/>
      <c r="L26" s="1"/>
      <c r="M26" s="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3" t="s">
        <v>13</v>
      </c>
      <c r="B27" s="22" t="s">
        <v>49</v>
      </c>
      <c r="C27" s="22"/>
      <c r="D27" s="22"/>
      <c r="E27" s="3"/>
      <c r="F27" s="20"/>
      <c r="G27" s="21"/>
      <c r="H27" s="1"/>
      <c r="I27" s="1"/>
      <c r="J27" s="1"/>
      <c r="K27" s="2"/>
      <c r="L27" s="1"/>
      <c r="M27" s="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26" t="s">
        <v>20</v>
      </c>
      <c r="B28" s="4" t="s">
        <v>50</v>
      </c>
      <c r="C28" s="5">
        <v>100</v>
      </c>
      <c r="D28" s="6">
        <v>0.4</v>
      </c>
      <c r="E28" s="6">
        <f t="shared" si="1"/>
        <v>40</v>
      </c>
      <c r="F28" s="19">
        <v>0</v>
      </c>
      <c r="G28" s="13">
        <f t="shared" si="0"/>
        <v>0</v>
      </c>
      <c r="H28" s="1"/>
      <c r="I28" s="1"/>
      <c r="J28" s="1"/>
      <c r="K28" s="2"/>
      <c r="L28" s="1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26" t="s">
        <v>283</v>
      </c>
      <c r="B29" s="4" t="s">
        <v>51</v>
      </c>
      <c r="C29" s="5">
        <v>100</v>
      </c>
      <c r="D29" s="6">
        <v>0.52</v>
      </c>
      <c r="E29" s="6">
        <f t="shared" si="1"/>
        <v>52</v>
      </c>
      <c r="F29" s="19">
        <v>0</v>
      </c>
      <c r="G29" s="13">
        <f t="shared" si="0"/>
        <v>0</v>
      </c>
      <c r="H29" s="1"/>
      <c r="I29" s="1"/>
      <c r="J29" s="1"/>
      <c r="K29" s="2"/>
      <c r="L29" s="1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26" t="s">
        <v>284</v>
      </c>
      <c r="B30" s="4" t="s">
        <v>52</v>
      </c>
      <c r="C30" s="5">
        <v>100</v>
      </c>
      <c r="D30" s="6">
        <v>0.72</v>
      </c>
      <c r="E30" s="6">
        <f t="shared" si="1"/>
        <v>72</v>
      </c>
      <c r="F30" s="19">
        <v>0</v>
      </c>
      <c r="G30" s="13">
        <f t="shared" si="0"/>
        <v>0</v>
      </c>
      <c r="H30" s="1"/>
      <c r="I30" s="1"/>
      <c r="J30" s="1"/>
      <c r="K30" s="2"/>
      <c r="L30" s="1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26" t="s">
        <v>285</v>
      </c>
      <c r="B31" s="4" t="s">
        <v>53</v>
      </c>
      <c r="C31" s="5">
        <v>35</v>
      </c>
      <c r="D31" s="6">
        <v>4.5999999999999996</v>
      </c>
      <c r="E31" s="6">
        <f t="shared" si="1"/>
        <v>161</v>
      </c>
      <c r="F31" s="19">
        <v>0</v>
      </c>
      <c r="G31" s="13">
        <f t="shared" si="0"/>
        <v>0</v>
      </c>
      <c r="H31" s="1"/>
      <c r="I31" s="1"/>
      <c r="J31" s="1"/>
      <c r="K31" s="2"/>
      <c r="L31" s="1"/>
      <c r="M31" s="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26" t="s">
        <v>286</v>
      </c>
      <c r="B32" s="4" t="s">
        <v>54</v>
      </c>
      <c r="C32" s="5">
        <v>35</v>
      </c>
      <c r="D32" s="6">
        <v>4.76</v>
      </c>
      <c r="E32" s="6">
        <f t="shared" si="1"/>
        <v>166.6</v>
      </c>
      <c r="F32" s="19">
        <v>0</v>
      </c>
      <c r="G32" s="13">
        <f t="shared" si="0"/>
        <v>0</v>
      </c>
      <c r="H32" s="1"/>
      <c r="I32" s="1"/>
      <c r="J32" s="1"/>
      <c r="K32" s="2"/>
      <c r="L32" s="1"/>
      <c r="M32" s="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26" t="s">
        <v>287</v>
      </c>
      <c r="B33" s="4" t="s">
        <v>55</v>
      </c>
      <c r="C33" s="5">
        <v>35</v>
      </c>
      <c r="D33" s="6">
        <v>5.04</v>
      </c>
      <c r="E33" s="6">
        <f t="shared" si="1"/>
        <v>176.4</v>
      </c>
      <c r="F33" s="19">
        <v>0</v>
      </c>
      <c r="G33" s="13">
        <f t="shared" si="0"/>
        <v>0</v>
      </c>
      <c r="H33" s="1"/>
      <c r="I33" s="1"/>
      <c r="J33" s="1"/>
      <c r="K33" s="2"/>
      <c r="L33" s="1"/>
      <c r="M33" s="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26" t="s">
        <v>288</v>
      </c>
      <c r="B34" s="4" t="s">
        <v>56</v>
      </c>
      <c r="C34" s="5">
        <v>35</v>
      </c>
      <c r="D34" s="6">
        <v>5.31</v>
      </c>
      <c r="E34" s="6">
        <f t="shared" si="1"/>
        <v>185.85</v>
      </c>
      <c r="F34" s="19">
        <v>0</v>
      </c>
      <c r="G34" s="13">
        <f t="shared" si="0"/>
        <v>0</v>
      </c>
      <c r="H34" s="1"/>
      <c r="I34" s="1"/>
      <c r="J34" s="1"/>
      <c r="K34" s="2"/>
      <c r="L34" s="1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26" t="s">
        <v>289</v>
      </c>
      <c r="B35" s="4" t="s">
        <v>57</v>
      </c>
      <c r="C35" s="5">
        <v>35</v>
      </c>
      <c r="D35" s="6">
        <v>5.49</v>
      </c>
      <c r="E35" s="6">
        <f t="shared" si="1"/>
        <v>192.15</v>
      </c>
      <c r="F35" s="19">
        <v>0</v>
      </c>
      <c r="G35" s="13">
        <f t="shared" si="0"/>
        <v>0</v>
      </c>
      <c r="H35" s="1"/>
      <c r="I35" s="1"/>
      <c r="J35" s="1"/>
      <c r="K35" s="2"/>
      <c r="L35" s="1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26" t="s">
        <v>290</v>
      </c>
      <c r="B36" s="4" t="s">
        <v>58</v>
      </c>
      <c r="C36" s="5">
        <v>35</v>
      </c>
      <c r="D36" s="6">
        <v>6.33</v>
      </c>
      <c r="E36" s="6">
        <f t="shared" si="1"/>
        <v>221.55</v>
      </c>
      <c r="F36" s="19">
        <v>0</v>
      </c>
      <c r="G36" s="13">
        <f t="shared" si="0"/>
        <v>0</v>
      </c>
      <c r="H36" s="1"/>
      <c r="I36" s="1"/>
      <c r="J36" s="1"/>
      <c r="K36" s="2"/>
      <c r="L36" s="1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26" t="s">
        <v>291</v>
      </c>
      <c r="B37" s="4" t="s">
        <v>59</v>
      </c>
      <c r="C37" s="5">
        <v>35</v>
      </c>
      <c r="D37" s="6">
        <v>7.42</v>
      </c>
      <c r="E37" s="6">
        <f t="shared" si="1"/>
        <v>259.7</v>
      </c>
      <c r="F37" s="19">
        <v>0</v>
      </c>
      <c r="G37" s="13">
        <f t="shared" si="0"/>
        <v>0</v>
      </c>
      <c r="H37" s="1"/>
      <c r="I37" s="1"/>
      <c r="J37" s="1"/>
      <c r="K37" s="2"/>
      <c r="L37" s="1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26" t="s">
        <v>292</v>
      </c>
      <c r="B38" s="4" t="s">
        <v>60</v>
      </c>
      <c r="C38" s="5">
        <v>35</v>
      </c>
      <c r="D38" s="6">
        <v>8.59</v>
      </c>
      <c r="E38" s="6">
        <f t="shared" si="1"/>
        <v>300.64999999999998</v>
      </c>
      <c r="F38" s="19">
        <v>0</v>
      </c>
      <c r="G38" s="13">
        <f t="shared" si="0"/>
        <v>0</v>
      </c>
      <c r="H38" s="1"/>
      <c r="I38" s="1"/>
      <c r="J38" s="1"/>
      <c r="K38" s="2"/>
      <c r="L38" s="1"/>
      <c r="M38" s="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26" t="s">
        <v>293</v>
      </c>
      <c r="B39" s="4" t="s">
        <v>61</v>
      </c>
      <c r="C39" s="5">
        <v>20</v>
      </c>
      <c r="D39" s="6">
        <v>1.46</v>
      </c>
      <c r="E39" s="6">
        <f t="shared" si="1"/>
        <v>29.2</v>
      </c>
      <c r="F39" s="19">
        <v>0</v>
      </c>
      <c r="G39" s="13">
        <f t="shared" si="0"/>
        <v>0</v>
      </c>
      <c r="H39" s="1"/>
      <c r="I39" s="1"/>
      <c r="J39" s="1"/>
      <c r="K39" s="2"/>
      <c r="L39" s="1"/>
      <c r="M39" s="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26" t="s">
        <v>294</v>
      </c>
      <c r="B40" s="4" t="s">
        <v>62</v>
      </c>
      <c r="C40" s="5">
        <v>20</v>
      </c>
      <c r="D40" s="6">
        <v>0.84</v>
      </c>
      <c r="E40" s="6">
        <f t="shared" si="1"/>
        <v>16.8</v>
      </c>
      <c r="F40" s="19">
        <v>0</v>
      </c>
      <c r="G40" s="13">
        <f t="shared" si="0"/>
        <v>0</v>
      </c>
      <c r="H40" s="1"/>
      <c r="I40" s="1"/>
      <c r="J40" s="1"/>
      <c r="K40" s="2"/>
      <c r="L40" s="1"/>
      <c r="M40" s="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26" t="s">
        <v>295</v>
      </c>
      <c r="B41" s="4" t="s">
        <v>63</v>
      </c>
      <c r="C41" s="5">
        <v>20</v>
      </c>
      <c r="D41" s="6">
        <v>0.81</v>
      </c>
      <c r="E41" s="6">
        <f t="shared" si="1"/>
        <v>16.2</v>
      </c>
      <c r="F41" s="19">
        <v>0</v>
      </c>
      <c r="G41" s="13">
        <f t="shared" si="0"/>
        <v>0</v>
      </c>
      <c r="H41" s="1"/>
      <c r="I41" s="1"/>
      <c r="J41" s="1"/>
      <c r="K41" s="2"/>
      <c r="L41" s="1"/>
      <c r="M41" s="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26" t="s">
        <v>296</v>
      </c>
      <c r="B42" s="4" t="s">
        <v>64</v>
      </c>
      <c r="C42" s="5">
        <v>20</v>
      </c>
      <c r="D42" s="6">
        <v>1.53</v>
      </c>
      <c r="E42" s="6">
        <f t="shared" si="1"/>
        <v>30.6</v>
      </c>
      <c r="F42" s="19">
        <v>0</v>
      </c>
      <c r="G42" s="13">
        <f t="shared" si="0"/>
        <v>0</v>
      </c>
      <c r="H42" s="1"/>
      <c r="I42" s="1"/>
      <c r="J42" s="1"/>
      <c r="K42" s="2"/>
      <c r="L42" s="1"/>
      <c r="M42" s="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26" t="s">
        <v>297</v>
      </c>
      <c r="B43" s="4" t="s">
        <v>65</v>
      </c>
      <c r="C43" s="5">
        <v>20</v>
      </c>
      <c r="D43" s="6">
        <v>0.2</v>
      </c>
      <c r="E43" s="6">
        <f t="shared" si="1"/>
        <v>4</v>
      </c>
      <c r="F43" s="19">
        <v>0</v>
      </c>
      <c r="G43" s="13">
        <f t="shared" si="0"/>
        <v>0</v>
      </c>
      <c r="H43" s="1"/>
      <c r="I43" s="1"/>
      <c r="J43" s="1"/>
      <c r="K43" s="2"/>
      <c r="L43" s="1"/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26" t="s">
        <v>298</v>
      </c>
      <c r="B44" s="4" t="s">
        <v>66</v>
      </c>
      <c r="C44" s="5">
        <v>10</v>
      </c>
      <c r="D44" s="6">
        <v>8.77</v>
      </c>
      <c r="E44" s="6">
        <f t="shared" si="1"/>
        <v>87.7</v>
      </c>
      <c r="F44" s="19">
        <v>0</v>
      </c>
      <c r="G44" s="13">
        <f t="shared" si="0"/>
        <v>0</v>
      </c>
      <c r="H44" s="1"/>
      <c r="I44" s="1"/>
      <c r="J44" s="1"/>
      <c r="K44" s="2"/>
      <c r="L44" s="1"/>
      <c r="M44" s="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26" t="s">
        <v>299</v>
      </c>
      <c r="B45" s="4" t="s">
        <v>67</v>
      </c>
      <c r="C45" s="5">
        <v>10</v>
      </c>
      <c r="D45" s="6">
        <v>15.85</v>
      </c>
      <c r="E45" s="6">
        <f t="shared" si="1"/>
        <v>158.5</v>
      </c>
      <c r="F45" s="19">
        <v>0</v>
      </c>
      <c r="G45" s="13">
        <f t="shared" si="0"/>
        <v>0</v>
      </c>
      <c r="H45" s="1"/>
      <c r="I45" s="1"/>
      <c r="J45" s="1"/>
      <c r="K45" s="2"/>
      <c r="L45" s="1"/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26" t="s">
        <v>300</v>
      </c>
      <c r="B46" s="4" t="s">
        <v>68</v>
      </c>
      <c r="C46" s="5">
        <v>10</v>
      </c>
      <c r="D46" s="6">
        <v>53.83</v>
      </c>
      <c r="E46" s="6">
        <f t="shared" si="1"/>
        <v>538.29999999999995</v>
      </c>
      <c r="F46" s="19">
        <v>0</v>
      </c>
      <c r="G46" s="13">
        <f t="shared" si="0"/>
        <v>0</v>
      </c>
      <c r="H46" s="1"/>
      <c r="I46" s="1"/>
      <c r="J46" s="1"/>
      <c r="K46" s="2"/>
      <c r="L46" s="1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26" t="s">
        <v>301</v>
      </c>
      <c r="B47" s="4" t="s">
        <v>69</v>
      </c>
      <c r="C47" s="5">
        <v>10</v>
      </c>
      <c r="D47" s="6">
        <v>24.05</v>
      </c>
      <c r="E47" s="6">
        <f t="shared" si="1"/>
        <v>240.5</v>
      </c>
      <c r="F47" s="19">
        <v>0</v>
      </c>
      <c r="G47" s="13">
        <f t="shared" si="0"/>
        <v>0</v>
      </c>
      <c r="H47" s="1"/>
      <c r="I47" s="1"/>
      <c r="J47" s="1"/>
      <c r="K47" s="2"/>
      <c r="L47" s="1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26" t="s">
        <v>302</v>
      </c>
      <c r="B48" s="4" t="s">
        <v>70</v>
      </c>
      <c r="C48" s="5">
        <v>20</v>
      </c>
      <c r="D48" s="6">
        <v>0.51</v>
      </c>
      <c r="E48" s="6">
        <f t="shared" si="1"/>
        <v>10.199999999999999</v>
      </c>
      <c r="F48" s="19">
        <v>0</v>
      </c>
      <c r="G48" s="13">
        <f t="shared" si="0"/>
        <v>0</v>
      </c>
      <c r="H48" s="1"/>
      <c r="I48" s="1"/>
      <c r="J48" s="1"/>
      <c r="K48" s="2"/>
      <c r="L48" s="1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26" t="s">
        <v>303</v>
      </c>
      <c r="B49" s="4" t="s">
        <v>71</v>
      </c>
      <c r="C49" s="5">
        <v>1</v>
      </c>
      <c r="D49" s="6">
        <v>57.46</v>
      </c>
      <c r="E49" s="6">
        <f t="shared" si="1"/>
        <v>57.46</v>
      </c>
      <c r="F49" s="19">
        <v>0</v>
      </c>
      <c r="G49" s="13">
        <f t="shared" si="0"/>
        <v>0</v>
      </c>
      <c r="H49" s="1"/>
      <c r="I49" s="1"/>
      <c r="J49" s="1"/>
      <c r="K49" s="2"/>
      <c r="L49" s="1"/>
      <c r="M49" s="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26" t="s">
        <v>304</v>
      </c>
      <c r="B50" s="4" t="s">
        <v>72</v>
      </c>
      <c r="C50" s="5">
        <v>100</v>
      </c>
      <c r="D50" s="6">
        <v>0.13</v>
      </c>
      <c r="E50" s="6">
        <f t="shared" si="1"/>
        <v>13</v>
      </c>
      <c r="F50" s="19">
        <v>0</v>
      </c>
      <c r="G50" s="13">
        <f t="shared" si="0"/>
        <v>0</v>
      </c>
      <c r="H50" s="1"/>
      <c r="I50" s="1"/>
      <c r="J50" s="1"/>
      <c r="K50" s="2"/>
      <c r="L50" s="1"/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26" t="s">
        <v>305</v>
      </c>
      <c r="B51" s="4" t="s">
        <v>73</v>
      </c>
      <c r="C51" s="5">
        <v>100</v>
      </c>
      <c r="D51" s="6">
        <v>0.12</v>
      </c>
      <c r="E51" s="6">
        <f t="shared" si="1"/>
        <v>12</v>
      </c>
      <c r="F51" s="19">
        <v>0</v>
      </c>
      <c r="G51" s="13">
        <f t="shared" si="0"/>
        <v>0</v>
      </c>
      <c r="H51" s="1"/>
      <c r="I51" s="1"/>
      <c r="J51" s="1"/>
      <c r="K51" s="2"/>
      <c r="L51" s="1"/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26" t="s">
        <v>306</v>
      </c>
      <c r="B52" s="4" t="s">
        <v>74</v>
      </c>
      <c r="C52" s="5">
        <v>100</v>
      </c>
      <c r="D52" s="6">
        <v>7.0000000000000007E-2</v>
      </c>
      <c r="E52" s="6">
        <f t="shared" si="1"/>
        <v>7</v>
      </c>
      <c r="F52" s="19">
        <v>0</v>
      </c>
      <c r="G52" s="13">
        <f t="shared" si="0"/>
        <v>0</v>
      </c>
      <c r="H52" s="1"/>
      <c r="I52" s="1"/>
      <c r="J52" s="1"/>
      <c r="K52" s="2"/>
      <c r="L52" s="1"/>
      <c r="M52" s="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26" t="s">
        <v>307</v>
      </c>
      <c r="B53" s="4" t="s">
        <v>75</v>
      </c>
      <c r="C53" s="5">
        <v>100</v>
      </c>
      <c r="D53" s="6">
        <v>7.0000000000000007E-2</v>
      </c>
      <c r="E53" s="6">
        <f t="shared" si="1"/>
        <v>7</v>
      </c>
      <c r="F53" s="19">
        <v>0</v>
      </c>
      <c r="G53" s="13">
        <f t="shared" si="0"/>
        <v>0</v>
      </c>
      <c r="H53" s="1"/>
      <c r="I53" s="1"/>
      <c r="J53" s="1"/>
      <c r="K53" s="2"/>
      <c r="L53" s="1"/>
      <c r="M53" s="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26" t="s">
        <v>308</v>
      </c>
      <c r="B54" s="4" t="s">
        <v>76</v>
      </c>
      <c r="C54" s="5">
        <v>100</v>
      </c>
      <c r="D54" s="6">
        <v>7.0000000000000007E-2</v>
      </c>
      <c r="E54" s="6">
        <f t="shared" si="1"/>
        <v>7</v>
      </c>
      <c r="F54" s="19">
        <v>0</v>
      </c>
      <c r="G54" s="13">
        <f t="shared" si="0"/>
        <v>0</v>
      </c>
      <c r="H54" s="1"/>
      <c r="I54" s="1"/>
      <c r="J54" s="1"/>
      <c r="K54" s="2"/>
      <c r="L54" s="1"/>
      <c r="M54" s="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26" t="s">
        <v>309</v>
      </c>
      <c r="B55" s="4" t="s">
        <v>77</v>
      </c>
      <c r="C55" s="5">
        <v>100</v>
      </c>
      <c r="D55" s="6">
        <v>0.03</v>
      </c>
      <c r="E55" s="6">
        <f t="shared" si="1"/>
        <v>3</v>
      </c>
      <c r="F55" s="19">
        <v>0</v>
      </c>
      <c r="G55" s="13">
        <f t="shared" si="0"/>
        <v>0</v>
      </c>
      <c r="H55" s="1"/>
      <c r="I55" s="1"/>
      <c r="J55" s="1"/>
      <c r="K55" s="2"/>
      <c r="L55" s="1"/>
      <c r="M55" s="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26" t="s">
        <v>310</v>
      </c>
      <c r="B56" s="4" t="s">
        <v>78</v>
      </c>
      <c r="C56" s="5">
        <v>100</v>
      </c>
      <c r="D56" s="6">
        <v>0.03</v>
      </c>
      <c r="E56" s="6">
        <f t="shared" si="1"/>
        <v>3</v>
      </c>
      <c r="F56" s="19">
        <v>0</v>
      </c>
      <c r="G56" s="13">
        <f t="shared" si="0"/>
        <v>0</v>
      </c>
      <c r="H56" s="1"/>
      <c r="I56" s="1"/>
      <c r="J56" s="1"/>
      <c r="K56" s="2"/>
      <c r="L56" s="1"/>
      <c r="M56" s="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26" t="s">
        <v>311</v>
      </c>
      <c r="B57" s="4" t="s">
        <v>79</v>
      </c>
      <c r="C57" s="5">
        <v>100</v>
      </c>
      <c r="D57" s="6">
        <v>0.08</v>
      </c>
      <c r="E57" s="6">
        <f t="shared" si="1"/>
        <v>8</v>
      </c>
      <c r="F57" s="19">
        <v>0</v>
      </c>
      <c r="G57" s="13">
        <f t="shared" si="0"/>
        <v>0</v>
      </c>
      <c r="H57" s="1"/>
      <c r="I57" s="1"/>
      <c r="J57" s="1"/>
      <c r="K57" s="2"/>
      <c r="L57" s="1"/>
      <c r="M57" s="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26" t="s">
        <v>312</v>
      </c>
      <c r="B58" s="4" t="s">
        <v>80</v>
      </c>
      <c r="C58" s="5">
        <v>100</v>
      </c>
      <c r="D58" s="6">
        <v>0.04</v>
      </c>
      <c r="E58" s="6">
        <f t="shared" si="1"/>
        <v>4</v>
      </c>
      <c r="F58" s="19">
        <v>0</v>
      </c>
      <c r="G58" s="13">
        <f t="shared" si="0"/>
        <v>0</v>
      </c>
      <c r="H58" s="1"/>
      <c r="I58" s="1"/>
      <c r="J58" s="1"/>
      <c r="K58" s="2"/>
      <c r="L58" s="1"/>
      <c r="M58" s="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26" t="s">
        <v>313</v>
      </c>
      <c r="B59" s="4" t="s">
        <v>81</v>
      </c>
      <c r="C59" s="5">
        <v>100</v>
      </c>
      <c r="D59" s="6">
        <v>0.03</v>
      </c>
      <c r="E59" s="6">
        <f t="shared" si="1"/>
        <v>3</v>
      </c>
      <c r="F59" s="19">
        <v>0</v>
      </c>
      <c r="G59" s="13">
        <f t="shared" si="0"/>
        <v>0</v>
      </c>
      <c r="H59" s="1"/>
      <c r="I59" s="1"/>
      <c r="J59" s="1"/>
      <c r="K59" s="2"/>
      <c r="L59" s="1"/>
      <c r="M59" s="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26" t="s">
        <v>314</v>
      </c>
      <c r="B60" s="4" t="s">
        <v>82</v>
      </c>
      <c r="C60" s="5">
        <v>100</v>
      </c>
      <c r="D60" s="6">
        <v>0.04</v>
      </c>
      <c r="E60" s="6">
        <f t="shared" si="1"/>
        <v>4</v>
      </c>
      <c r="F60" s="19">
        <v>0</v>
      </c>
      <c r="G60" s="13">
        <f t="shared" si="0"/>
        <v>0</v>
      </c>
      <c r="H60" s="1"/>
      <c r="I60" s="1"/>
      <c r="J60" s="1"/>
      <c r="K60" s="2"/>
      <c r="L60" s="1"/>
      <c r="M60" s="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26" t="s">
        <v>315</v>
      </c>
      <c r="B61" s="4" t="s">
        <v>83</v>
      </c>
      <c r="C61" s="5">
        <v>100</v>
      </c>
      <c r="D61" s="6">
        <v>0.03</v>
      </c>
      <c r="E61" s="6">
        <f t="shared" si="1"/>
        <v>3</v>
      </c>
      <c r="F61" s="19">
        <v>0</v>
      </c>
      <c r="G61" s="13">
        <f t="shared" si="0"/>
        <v>0</v>
      </c>
      <c r="H61" s="1"/>
      <c r="I61" s="1"/>
      <c r="J61" s="1"/>
      <c r="K61" s="2"/>
      <c r="L61" s="1"/>
      <c r="M61" s="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26" t="s">
        <v>316</v>
      </c>
      <c r="B62" s="4" t="s">
        <v>84</v>
      </c>
      <c r="C62" s="5">
        <v>100</v>
      </c>
      <c r="D62" s="6">
        <v>0.08</v>
      </c>
      <c r="E62" s="6">
        <f t="shared" si="1"/>
        <v>8</v>
      </c>
      <c r="F62" s="19">
        <v>0</v>
      </c>
      <c r="G62" s="13">
        <f t="shared" si="0"/>
        <v>0</v>
      </c>
      <c r="H62" s="1"/>
      <c r="I62" s="1"/>
      <c r="J62" s="1"/>
      <c r="K62" s="2"/>
      <c r="L62" s="1"/>
      <c r="M62" s="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26" t="s">
        <v>317</v>
      </c>
      <c r="B63" s="4" t="s">
        <v>85</v>
      </c>
      <c r="C63" s="5">
        <v>400</v>
      </c>
      <c r="D63" s="6">
        <v>0.04</v>
      </c>
      <c r="E63" s="6">
        <f t="shared" si="1"/>
        <v>16</v>
      </c>
      <c r="F63" s="19">
        <v>0</v>
      </c>
      <c r="G63" s="13">
        <f t="shared" si="0"/>
        <v>0</v>
      </c>
      <c r="H63" s="1"/>
      <c r="I63" s="1"/>
      <c r="J63" s="1"/>
      <c r="K63" s="2"/>
      <c r="L63" s="1"/>
      <c r="M63" s="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26" t="s">
        <v>318</v>
      </c>
      <c r="B64" s="4" t="s">
        <v>86</v>
      </c>
      <c r="C64" s="5">
        <v>10</v>
      </c>
      <c r="D64" s="6">
        <v>0.21</v>
      </c>
      <c r="E64" s="6">
        <f t="shared" si="1"/>
        <v>2.1</v>
      </c>
      <c r="F64" s="19">
        <v>0</v>
      </c>
      <c r="G64" s="13">
        <f t="shared" si="0"/>
        <v>0</v>
      </c>
      <c r="H64" s="1"/>
      <c r="I64" s="1"/>
      <c r="J64" s="1"/>
      <c r="K64" s="2"/>
      <c r="L64" s="1"/>
      <c r="M64" s="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26" t="s">
        <v>319</v>
      </c>
      <c r="B65" s="4" t="s">
        <v>87</v>
      </c>
      <c r="C65" s="5">
        <v>25</v>
      </c>
      <c r="D65" s="6">
        <v>0.24</v>
      </c>
      <c r="E65" s="6">
        <f t="shared" si="1"/>
        <v>6</v>
      </c>
      <c r="F65" s="19">
        <v>0</v>
      </c>
      <c r="G65" s="13">
        <f t="shared" si="0"/>
        <v>0</v>
      </c>
      <c r="H65" s="1"/>
      <c r="I65" s="1"/>
      <c r="J65" s="1"/>
      <c r="K65" s="2"/>
      <c r="L65" s="1"/>
      <c r="M65" s="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26" t="s">
        <v>320</v>
      </c>
      <c r="B66" s="4" t="s">
        <v>88</v>
      </c>
      <c r="C66" s="5">
        <v>25</v>
      </c>
      <c r="D66" s="6">
        <v>0.27</v>
      </c>
      <c r="E66" s="6">
        <f t="shared" si="1"/>
        <v>6.75</v>
      </c>
      <c r="F66" s="19">
        <v>0</v>
      </c>
      <c r="G66" s="13">
        <f t="shared" si="0"/>
        <v>0</v>
      </c>
      <c r="H66" s="1"/>
      <c r="I66" s="1"/>
      <c r="J66" s="1"/>
      <c r="K66" s="2"/>
      <c r="L66" s="1"/>
      <c r="M66" s="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26" t="s">
        <v>321</v>
      </c>
      <c r="B67" s="4" t="s">
        <v>89</v>
      </c>
      <c r="C67" s="5">
        <v>25</v>
      </c>
      <c r="D67" s="6">
        <v>0.32</v>
      </c>
      <c r="E67" s="6">
        <f t="shared" si="1"/>
        <v>8</v>
      </c>
      <c r="F67" s="19">
        <v>0</v>
      </c>
      <c r="G67" s="13">
        <f t="shared" si="0"/>
        <v>0</v>
      </c>
      <c r="H67" s="1"/>
      <c r="I67" s="1"/>
      <c r="J67" s="1"/>
      <c r="K67" s="2"/>
      <c r="L67" s="1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26" t="s">
        <v>322</v>
      </c>
      <c r="B68" s="4" t="s">
        <v>90</v>
      </c>
      <c r="C68" s="5">
        <v>25</v>
      </c>
      <c r="D68" s="6">
        <v>7.0000000000000007E-2</v>
      </c>
      <c r="E68" s="6">
        <f t="shared" si="1"/>
        <v>1.75</v>
      </c>
      <c r="F68" s="19">
        <v>0</v>
      </c>
      <c r="G68" s="13">
        <f t="shared" si="0"/>
        <v>0</v>
      </c>
      <c r="H68" s="1"/>
      <c r="I68" s="1"/>
      <c r="J68" s="1"/>
      <c r="K68" s="2"/>
      <c r="L68" s="1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26" t="s">
        <v>323</v>
      </c>
      <c r="B69" s="4" t="s">
        <v>91</v>
      </c>
      <c r="C69" s="5">
        <v>10</v>
      </c>
      <c r="D69" s="6">
        <v>0.13</v>
      </c>
      <c r="E69" s="6">
        <f t="shared" si="1"/>
        <v>1.3</v>
      </c>
      <c r="F69" s="19">
        <v>0</v>
      </c>
      <c r="G69" s="13">
        <f t="shared" si="0"/>
        <v>0</v>
      </c>
      <c r="H69" s="1"/>
      <c r="I69" s="1"/>
      <c r="J69" s="1"/>
      <c r="K69" s="2"/>
      <c r="L69" s="1"/>
      <c r="M69" s="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26" t="s">
        <v>324</v>
      </c>
      <c r="B70" s="4" t="s">
        <v>92</v>
      </c>
      <c r="C70" s="5">
        <v>1</v>
      </c>
      <c r="D70" s="6">
        <v>117.42</v>
      </c>
      <c r="E70" s="6">
        <f t="shared" si="1"/>
        <v>117.42</v>
      </c>
      <c r="F70" s="19">
        <v>0</v>
      </c>
      <c r="G70" s="13">
        <f t="shared" si="0"/>
        <v>0</v>
      </c>
      <c r="H70" s="1"/>
      <c r="I70" s="1"/>
      <c r="J70" s="1"/>
      <c r="K70" s="2"/>
      <c r="L70" s="1"/>
      <c r="M70" s="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26" t="s">
        <v>325</v>
      </c>
      <c r="B71" s="4" t="s">
        <v>93</v>
      </c>
      <c r="C71" s="5">
        <v>10</v>
      </c>
      <c r="D71" s="6">
        <v>2.1800000000000002</v>
      </c>
      <c r="E71" s="6">
        <f t="shared" si="1"/>
        <v>21.8</v>
      </c>
      <c r="F71" s="19">
        <v>0</v>
      </c>
      <c r="G71" s="13">
        <f t="shared" si="0"/>
        <v>0</v>
      </c>
      <c r="H71" s="1"/>
      <c r="I71" s="1"/>
      <c r="J71" s="1"/>
      <c r="K71" s="2"/>
      <c r="L71" s="1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26" t="s">
        <v>326</v>
      </c>
      <c r="B72" s="4" t="s">
        <v>94</v>
      </c>
      <c r="C72" s="5">
        <v>40</v>
      </c>
      <c r="D72" s="6">
        <v>2.39</v>
      </c>
      <c r="E72" s="6">
        <f t="shared" si="1"/>
        <v>95.6</v>
      </c>
      <c r="F72" s="19">
        <v>0</v>
      </c>
      <c r="G72" s="13">
        <f t="shared" si="0"/>
        <v>0</v>
      </c>
      <c r="H72" s="1"/>
      <c r="I72" s="1"/>
      <c r="J72" s="1"/>
      <c r="K72" s="2"/>
      <c r="L72" s="1"/>
      <c r="M72" s="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26" t="s">
        <v>327</v>
      </c>
      <c r="B73" s="4" t="s">
        <v>95</v>
      </c>
      <c r="C73" s="5">
        <v>40</v>
      </c>
      <c r="D73" s="6">
        <v>5.8</v>
      </c>
      <c r="E73" s="6">
        <f t="shared" si="1"/>
        <v>232</v>
      </c>
      <c r="F73" s="19">
        <v>0</v>
      </c>
      <c r="G73" s="13">
        <f t="shared" si="0"/>
        <v>0</v>
      </c>
      <c r="H73" s="1"/>
      <c r="I73" s="1"/>
      <c r="J73" s="1"/>
      <c r="K73" s="2"/>
      <c r="L73" s="1"/>
      <c r="M73" s="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26" t="s">
        <v>328</v>
      </c>
      <c r="B74" s="4" t="s">
        <v>96</v>
      </c>
      <c r="C74" s="5">
        <v>40</v>
      </c>
      <c r="D74" s="6">
        <v>8.42</v>
      </c>
      <c r="E74" s="6">
        <f t="shared" si="1"/>
        <v>336.8</v>
      </c>
      <c r="F74" s="19">
        <v>0</v>
      </c>
      <c r="G74" s="13">
        <f t="shared" si="0"/>
        <v>0</v>
      </c>
      <c r="H74" s="1"/>
      <c r="I74" s="1"/>
      <c r="J74" s="1"/>
      <c r="K74" s="2"/>
      <c r="L74" s="1"/>
      <c r="M74" s="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26" t="s">
        <v>329</v>
      </c>
      <c r="B75" s="4" t="s">
        <v>97</v>
      </c>
      <c r="C75" s="5">
        <v>40</v>
      </c>
      <c r="D75" s="6">
        <v>2.36</v>
      </c>
      <c r="E75" s="6">
        <f t="shared" si="1"/>
        <v>94.4</v>
      </c>
      <c r="F75" s="19">
        <v>0</v>
      </c>
      <c r="G75" s="13">
        <f t="shared" si="0"/>
        <v>0</v>
      </c>
      <c r="H75" s="1"/>
      <c r="I75" s="1"/>
      <c r="J75" s="1"/>
      <c r="K75" s="2"/>
      <c r="L75" s="1"/>
      <c r="M75" s="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thickBot="1" x14ac:dyDescent="0.3">
      <c r="A76" s="26" t="s">
        <v>330</v>
      </c>
      <c r="B76" s="4" t="s">
        <v>98</v>
      </c>
      <c r="C76" s="5">
        <v>40</v>
      </c>
      <c r="D76" s="6">
        <v>3.73</v>
      </c>
      <c r="E76" s="6">
        <f t="shared" si="1"/>
        <v>149.19999999999999</v>
      </c>
      <c r="F76" s="19">
        <v>0</v>
      </c>
      <c r="G76" s="13">
        <f t="shared" si="0"/>
        <v>0</v>
      </c>
      <c r="H76" s="1"/>
      <c r="I76" s="1"/>
      <c r="J76" s="1"/>
      <c r="K76" s="2"/>
      <c r="L76" s="1"/>
      <c r="M76" s="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23" t="s">
        <v>14</v>
      </c>
      <c r="B77" s="22" t="s">
        <v>99</v>
      </c>
      <c r="C77" s="22"/>
      <c r="D77" s="22"/>
      <c r="E77" s="3"/>
      <c r="F77" s="20"/>
      <c r="G77" s="21"/>
      <c r="H77" s="1"/>
      <c r="I77" s="1"/>
      <c r="J77" s="1"/>
      <c r="K77" s="2"/>
      <c r="L77" s="1"/>
      <c r="M77" s="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26" t="s">
        <v>21</v>
      </c>
      <c r="B78" s="4" t="s">
        <v>100</v>
      </c>
      <c r="C78" s="5">
        <v>1</v>
      </c>
      <c r="D78" s="6">
        <v>8.17</v>
      </c>
      <c r="E78" s="6">
        <f t="shared" si="1"/>
        <v>8.17</v>
      </c>
      <c r="F78" s="19">
        <v>0</v>
      </c>
      <c r="G78" s="13">
        <f t="shared" ref="G78:G127" si="2">IF(F78&gt;D78,F78/0,ROUND(C78*F78,2))</f>
        <v>0</v>
      </c>
      <c r="H78" s="1"/>
      <c r="I78" s="1"/>
      <c r="J78" s="1"/>
      <c r="K78" s="2"/>
      <c r="L78" s="1"/>
      <c r="M78" s="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26" t="s">
        <v>22</v>
      </c>
      <c r="B79" s="4" t="s">
        <v>101</v>
      </c>
      <c r="C79" s="5">
        <v>1</v>
      </c>
      <c r="D79" s="6">
        <v>12.05</v>
      </c>
      <c r="E79" s="6">
        <f t="shared" si="1"/>
        <v>12.05</v>
      </c>
      <c r="F79" s="19">
        <v>0</v>
      </c>
      <c r="G79" s="13">
        <f t="shared" si="2"/>
        <v>0</v>
      </c>
      <c r="H79" s="1"/>
      <c r="I79" s="1"/>
      <c r="J79" s="1"/>
      <c r="K79" s="2"/>
      <c r="L79" s="1"/>
      <c r="M79" s="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26" t="s">
        <v>23</v>
      </c>
      <c r="B80" s="4" t="s">
        <v>102</v>
      </c>
      <c r="C80" s="5">
        <v>1</v>
      </c>
      <c r="D80" s="6">
        <v>18.21</v>
      </c>
      <c r="E80" s="6">
        <f t="shared" ref="E80:E143" si="3">ROUND(D80*C80,2)</f>
        <v>18.21</v>
      </c>
      <c r="F80" s="19">
        <v>0</v>
      </c>
      <c r="G80" s="13">
        <f t="shared" si="2"/>
        <v>0</v>
      </c>
      <c r="H80" s="1"/>
      <c r="I80" s="1"/>
      <c r="J80" s="1"/>
      <c r="K80" s="2"/>
      <c r="L80" s="1"/>
      <c r="M80" s="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26" t="s">
        <v>24</v>
      </c>
      <c r="B81" s="4" t="s">
        <v>103</v>
      </c>
      <c r="C81" s="5">
        <v>1</v>
      </c>
      <c r="D81" s="6">
        <v>28.64</v>
      </c>
      <c r="E81" s="6">
        <f t="shared" si="3"/>
        <v>28.64</v>
      </c>
      <c r="F81" s="19">
        <v>0</v>
      </c>
      <c r="G81" s="13">
        <f t="shared" si="2"/>
        <v>0</v>
      </c>
      <c r="H81" s="1"/>
      <c r="I81" s="1"/>
      <c r="J81" s="1"/>
      <c r="K81" s="2"/>
      <c r="L81" s="1"/>
      <c r="M81" s="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26" t="s">
        <v>25</v>
      </c>
      <c r="B82" s="4" t="s">
        <v>104</v>
      </c>
      <c r="C82" s="5">
        <v>1</v>
      </c>
      <c r="D82" s="6">
        <v>42.95</v>
      </c>
      <c r="E82" s="6">
        <f t="shared" si="3"/>
        <v>42.95</v>
      </c>
      <c r="F82" s="19">
        <v>0</v>
      </c>
      <c r="G82" s="13">
        <f t="shared" si="2"/>
        <v>0</v>
      </c>
      <c r="H82" s="1"/>
      <c r="I82" s="1"/>
      <c r="J82" s="1"/>
      <c r="K82" s="2"/>
      <c r="L82" s="1"/>
      <c r="M82" s="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26" t="s">
        <v>26</v>
      </c>
      <c r="B83" s="4" t="s">
        <v>105</v>
      </c>
      <c r="C83" s="5">
        <v>1</v>
      </c>
      <c r="D83" s="6">
        <v>8.36</v>
      </c>
      <c r="E83" s="6">
        <f t="shared" si="3"/>
        <v>8.36</v>
      </c>
      <c r="F83" s="19">
        <v>0</v>
      </c>
      <c r="G83" s="13">
        <f t="shared" si="2"/>
        <v>0</v>
      </c>
      <c r="H83" s="1"/>
      <c r="I83" s="1"/>
      <c r="J83" s="1"/>
      <c r="K83" s="2"/>
      <c r="L83" s="1"/>
      <c r="M83" s="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26" t="s">
        <v>27</v>
      </c>
      <c r="B84" s="4" t="s">
        <v>106</v>
      </c>
      <c r="C84" s="5">
        <v>1</v>
      </c>
      <c r="D84" s="6">
        <v>7.57</v>
      </c>
      <c r="E84" s="6">
        <f t="shared" si="3"/>
        <v>7.57</v>
      </c>
      <c r="F84" s="19">
        <v>0</v>
      </c>
      <c r="G84" s="13">
        <f t="shared" si="2"/>
        <v>0</v>
      </c>
      <c r="H84" s="1"/>
      <c r="I84" s="1"/>
      <c r="J84" s="1"/>
      <c r="K84" s="2"/>
      <c r="L84" s="1"/>
      <c r="M84" s="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26" t="s">
        <v>28</v>
      </c>
      <c r="B85" s="4" t="s">
        <v>107</v>
      </c>
      <c r="C85" s="5">
        <v>1</v>
      </c>
      <c r="D85" s="6">
        <v>17.57</v>
      </c>
      <c r="E85" s="6">
        <f t="shared" si="3"/>
        <v>17.57</v>
      </c>
      <c r="F85" s="19">
        <v>0</v>
      </c>
      <c r="G85" s="13">
        <f t="shared" si="2"/>
        <v>0</v>
      </c>
      <c r="H85" s="1"/>
      <c r="I85" s="1"/>
      <c r="J85" s="1"/>
      <c r="K85" s="2"/>
      <c r="L85" s="1"/>
      <c r="M85" s="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26" t="s">
        <v>29</v>
      </c>
      <c r="B86" s="4" t="s">
        <v>108</v>
      </c>
      <c r="C86" s="5">
        <v>1</v>
      </c>
      <c r="D86" s="6">
        <v>13.23</v>
      </c>
      <c r="E86" s="6">
        <f t="shared" si="3"/>
        <v>13.23</v>
      </c>
      <c r="F86" s="19">
        <v>0</v>
      </c>
      <c r="G86" s="13">
        <f t="shared" si="2"/>
        <v>0</v>
      </c>
      <c r="H86" s="1"/>
      <c r="I86" s="1"/>
      <c r="J86" s="1"/>
      <c r="K86" s="2"/>
      <c r="L86" s="1"/>
      <c r="M86" s="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26" t="s">
        <v>30</v>
      </c>
      <c r="B87" s="4" t="s">
        <v>109</v>
      </c>
      <c r="C87" s="5">
        <v>1</v>
      </c>
      <c r="D87" s="6">
        <v>30.58</v>
      </c>
      <c r="E87" s="6">
        <f t="shared" si="3"/>
        <v>30.58</v>
      </c>
      <c r="F87" s="19">
        <v>0</v>
      </c>
      <c r="G87" s="13">
        <f t="shared" si="2"/>
        <v>0</v>
      </c>
      <c r="H87" s="1"/>
      <c r="I87" s="1"/>
      <c r="J87" s="1"/>
      <c r="K87" s="2"/>
      <c r="L87" s="1"/>
      <c r="M87" s="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26" t="s">
        <v>31</v>
      </c>
      <c r="B88" s="4" t="s">
        <v>110</v>
      </c>
      <c r="C88" s="5">
        <v>1</v>
      </c>
      <c r="D88" s="6">
        <v>0.37</v>
      </c>
      <c r="E88" s="6">
        <f t="shared" si="3"/>
        <v>0.37</v>
      </c>
      <c r="F88" s="19">
        <v>0</v>
      </c>
      <c r="G88" s="13">
        <f t="shared" si="2"/>
        <v>0</v>
      </c>
      <c r="H88" s="1"/>
      <c r="I88" s="1"/>
      <c r="J88" s="1"/>
      <c r="K88" s="2"/>
      <c r="L88" s="1"/>
      <c r="M88" s="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26" t="s">
        <v>32</v>
      </c>
      <c r="B89" s="4" t="s">
        <v>111</v>
      </c>
      <c r="C89" s="5">
        <v>1</v>
      </c>
      <c r="D89" s="6">
        <v>57.33</v>
      </c>
      <c r="E89" s="6">
        <f t="shared" si="3"/>
        <v>57.33</v>
      </c>
      <c r="F89" s="19">
        <v>0</v>
      </c>
      <c r="G89" s="13">
        <f t="shared" si="2"/>
        <v>0</v>
      </c>
      <c r="H89" s="1"/>
      <c r="I89" s="1"/>
      <c r="J89" s="1"/>
      <c r="K89" s="2"/>
      <c r="L89" s="1"/>
      <c r="M89" s="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26" t="s">
        <v>33</v>
      </c>
      <c r="B90" s="4" t="s">
        <v>112</v>
      </c>
      <c r="C90" s="5">
        <v>1</v>
      </c>
      <c r="D90" s="6">
        <v>72.989999999999995</v>
      </c>
      <c r="E90" s="6">
        <f t="shared" si="3"/>
        <v>72.989999999999995</v>
      </c>
      <c r="F90" s="19">
        <v>0</v>
      </c>
      <c r="G90" s="13">
        <f t="shared" si="2"/>
        <v>0</v>
      </c>
      <c r="H90" s="1"/>
      <c r="I90" s="1"/>
      <c r="J90" s="1"/>
      <c r="K90" s="2"/>
      <c r="L90" s="1"/>
      <c r="M90" s="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26" t="s">
        <v>332</v>
      </c>
      <c r="B91" s="4" t="s">
        <v>113</v>
      </c>
      <c r="C91" s="5">
        <v>1</v>
      </c>
      <c r="D91" s="6">
        <v>32.64</v>
      </c>
      <c r="E91" s="6">
        <f t="shared" si="3"/>
        <v>32.64</v>
      </c>
      <c r="F91" s="19">
        <v>0</v>
      </c>
      <c r="G91" s="13">
        <f t="shared" si="2"/>
        <v>0</v>
      </c>
      <c r="H91" s="1"/>
      <c r="I91" s="1"/>
      <c r="J91" s="1"/>
      <c r="K91" s="2"/>
      <c r="L91" s="1"/>
      <c r="M91" s="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26" t="s">
        <v>333</v>
      </c>
      <c r="B92" s="4" t="s">
        <v>114</v>
      </c>
      <c r="C92" s="5">
        <v>1</v>
      </c>
      <c r="D92" s="6">
        <v>343.35</v>
      </c>
      <c r="E92" s="6">
        <f t="shared" si="3"/>
        <v>343.35</v>
      </c>
      <c r="F92" s="19">
        <v>0</v>
      </c>
      <c r="G92" s="13">
        <f t="shared" si="2"/>
        <v>0</v>
      </c>
      <c r="H92" s="1"/>
      <c r="I92" s="1"/>
      <c r="J92" s="1"/>
      <c r="K92" s="2"/>
      <c r="L92" s="1"/>
      <c r="M92" s="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26" t="s">
        <v>334</v>
      </c>
      <c r="B93" s="4" t="s">
        <v>115</v>
      </c>
      <c r="C93" s="5">
        <v>1</v>
      </c>
      <c r="D93" s="6">
        <v>103.25</v>
      </c>
      <c r="E93" s="6">
        <f t="shared" si="3"/>
        <v>103.25</v>
      </c>
      <c r="F93" s="19">
        <v>0</v>
      </c>
      <c r="G93" s="13">
        <f t="shared" si="2"/>
        <v>0</v>
      </c>
      <c r="H93" s="1"/>
      <c r="I93" s="1"/>
      <c r="J93" s="1"/>
      <c r="K93" s="2"/>
      <c r="L93" s="1"/>
      <c r="M93" s="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26" t="s">
        <v>335</v>
      </c>
      <c r="B94" s="4" t="s">
        <v>116</v>
      </c>
      <c r="C94" s="5">
        <v>1</v>
      </c>
      <c r="D94" s="6">
        <v>379.89</v>
      </c>
      <c r="E94" s="6">
        <f t="shared" si="3"/>
        <v>379.89</v>
      </c>
      <c r="F94" s="19">
        <v>0</v>
      </c>
      <c r="G94" s="13">
        <f t="shared" si="2"/>
        <v>0</v>
      </c>
      <c r="H94" s="1"/>
      <c r="I94" s="1"/>
      <c r="J94" s="1"/>
      <c r="K94" s="2"/>
      <c r="L94" s="1"/>
      <c r="M94" s="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26" t="s">
        <v>336</v>
      </c>
      <c r="B95" s="4" t="s">
        <v>117</v>
      </c>
      <c r="C95" s="5">
        <v>1</v>
      </c>
      <c r="D95" s="6">
        <v>568.25</v>
      </c>
      <c r="E95" s="6">
        <f t="shared" si="3"/>
        <v>568.25</v>
      </c>
      <c r="F95" s="19">
        <v>0</v>
      </c>
      <c r="G95" s="13">
        <f t="shared" si="2"/>
        <v>0</v>
      </c>
      <c r="H95" s="1"/>
      <c r="I95" s="1"/>
      <c r="J95" s="1"/>
      <c r="K95" s="2"/>
      <c r="L95" s="1"/>
      <c r="M95" s="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26" t="s">
        <v>337</v>
      </c>
      <c r="B96" s="4" t="s">
        <v>118</v>
      </c>
      <c r="C96" s="5">
        <v>1</v>
      </c>
      <c r="D96" s="6">
        <v>177.57</v>
      </c>
      <c r="E96" s="6">
        <f t="shared" si="3"/>
        <v>177.57</v>
      </c>
      <c r="F96" s="19">
        <v>0</v>
      </c>
      <c r="G96" s="13">
        <f t="shared" si="2"/>
        <v>0</v>
      </c>
      <c r="H96" s="1"/>
      <c r="I96" s="1"/>
      <c r="J96" s="1"/>
      <c r="K96" s="2"/>
      <c r="L96" s="1"/>
      <c r="M96" s="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26" t="s">
        <v>338</v>
      </c>
      <c r="B97" s="4" t="s">
        <v>119</v>
      </c>
      <c r="C97" s="5">
        <v>1</v>
      </c>
      <c r="D97" s="6">
        <v>351.56</v>
      </c>
      <c r="E97" s="6">
        <f t="shared" si="3"/>
        <v>351.56</v>
      </c>
      <c r="F97" s="19">
        <v>0</v>
      </c>
      <c r="G97" s="13">
        <f t="shared" si="2"/>
        <v>0</v>
      </c>
      <c r="H97" s="1"/>
      <c r="I97" s="1"/>
      <c r="J97" s="1"/>
      <c r="K97" s="2"/>
      <c r="L97" s="1"/>
      <c r="M97" s="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26" t="s">
        <v>339</v>
      </c>
      <c r="B98" s="4" t="s">
        <v>120</v>
      </c>
      <c r="C98" s="5">
        <v>5</v>
      </c>
      <c r="D98" s="6">
        <v>58.9</v>
      </c>
      <c r="E98" s="6">
        <f t="shared" si="3"/>
        <v>294.5</v>
      </c>
      <c r="F98" s="19">
        <v>0</v>
      </c>
      <c r="G98" s="13">
        <f t="shared" si="2"/>
        <v>0</v>
      </c>
      <c r="H98" s="1"/>
      <c r="I98" s="1"/>
      <c r="J98" s="1"/>
      <c r="K98" s="2"/>
      <c r="L98" s="1"/>
      <c r="M98" s="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26" t="s">
        <v>340</v>
      </c>
      <c r="B99" s="4" t="s">
        <v>121</v>
      </c>
      <c r="C99" s="5">
        <v>1</v>
      </c>
      <c r="D99" s="6">
        <v>39.159999999999997</v>
      </c>
      <c r="E99" s="6">
        <f t="shared" si="3"/>
        <v>39.159999999999997</v>
      </c>
      <c r="F99" s="19">
        <v>0</v>
      </c>
      <c r="G99" s="13">
        <f t="shared" si="2"/>
        <v>0</v>
      </c>
      <c r="H99" s="1"/>
      <c r="I99" s="1"/>
      <c r="J99" s="1"/>
      <c r="K99" s="2"/>
      <c r="L99" s="1"/>
      <c r="M99" s="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26" t="s">
        <v>341</v>
      </c>
      <c r="B100" s="4" t="s">
        <v>122</v>
      </c>
      <c r="C100" s="5">
        <v>1</v>
      </c>
      <c r="D100" s="6">
        <v>52.36</v>
      </c>
      <c r="E100" s="6">
        <f t="shared" si="3"/>
        <v>52.36</v>
      </c>
      <c r="F100" s="19">
        <v>0</v>
      </c>
      <c r="G100" s="13">
        <f t="shared" si="2"/>
        <v>0</v>
      </c>
      <c r="H100" s="1"/>
      <c r="I100" s="1"/>
      <c r="J100" s="1"/>
      <c r="K100" s="2"/>
      <c r="L100" s="1"/>
      <c r="M100" s="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26" t="s">
        <v>342</v>
      </c>
      <c r="B101" s="4" t="s">
        <v>123</v>
      </c>
      <c r="C101" s="5">
        <v>1</v>
      </c>
      <c r="D101" s="6">
        <v>243.27</v>
      </c>
      <c r="E101" s="6">
        <f t="shared" si="3"/>
        <v>243.27</v>
      </c>
      <c r="F101" s="19">
        <v>0</v>
      </c>
      <c r="G101" s="13">
        <f t="shared" si="2"/>
        <v>0</v>
      </c>
      <c r="H101" s="1"/>
      <c r="I101" s="1"/>
      <c r="J101" s="1"/>
      <c r="K101" s="2"/>
      <c r="L101" s="1"/>
      <c r="M101" s="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26" t="s">
        <v>343</v>
      </c>
      <c r="B102" s="4" t="s">
        <v>124</v>
      </c>
      <c r="C102" s="5">
        <v>1</v>
      </c>
      <c r="D102" s="6">
        <v>86.94</v>
      </c>
      <c r="E102" s="6">
        <f t="shared" si="3"/>
        <v>86.94</v>
      </c>
      <c r="F102" s="19">
        <v>0</v>
      </c>
      <c r="G102" s="13">
        <f t="shared" si="2"/>
        <v>0</v>
      </c>
      <c r="H102" s="1"/>
      <c r="I102" s="1"/>
      <c r="J102" s="1"/>
      <c r="K102" s="2"/>
      <c r="L102" s="1"/>
      <c r="M102" s="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26" t="s">
        <v>344</v>
      </c>
      <c r="B103" s="4" t="s">
        <v>125</v>
      </c>
      <c r="C103" s="5">
        <v>1</v>
      </c>
      <c r="D103" s="6">
        <v>42.32</v>
      </c>
      <c r="E103" s="6">
        <f t="shared" si="3"/>
        <v>42.32</v>
      </c>
      <c r="F103" s="19">
        <v>0</v>
      </c>
      <c r="G103" s="13">
        <f t="shared" si="2"/>
        <v>0</v>
      </c>
      <c r="H103" s="1"/>
      <c r="I103" s="1"/>
      <c r="J103" s="1"/>
      <c r="K103" s="2"/>
      <c r="L103" s="1"/>
      <c r="M103" s="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thickBot="1" x14ac:dyDescent="0.3">
      <c r="A104" s="26" t="s">
        <v>345</v>
      </c>
      <c r="B104" s="4" t="s">
        <v>126</v>
      </c>
      <c r="C104" s="5">
        <v>1</v>
      </c>
      <c r="D104" s="6">
        <v>12.62</v>
      </c>
      <c r="E104" s="6">
        <f t="shared" si="3"/>
        <v>12.62</v>
      </c>
      <c r="F104" s="19">
        <v>0</v>
      </c>
      <c r="G104" s="13">
        <f t="shared" si="2"/>
        <v>0</v>
      </c>
      <c r="H104" s="1"/>
      <c r="I104" s="1"/>
      <c r="J104" s="1"/>
      <c r="K104" s="2"/>
      <c r="L104" s="1"/>
      <c r="M104" s="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23" t="s">
        <v>15</v>
      </c>
      <c r="B105" s="22" t="s">
        <v>127</v>
      </c>
      <c r="C105" s="22"/>
      <c r="D105" s="22"/>
      <c r="E105" s="3"/>
      <c r="F105" s="20"/>
      <c r="G105" s="21"/>
      <c r="H105" s="1"/>
      <c r="I105" s="1"/>
      <c r="J105" s="1"/>
      <c r="K105" s="2"/>
      <c r="L105" s="1"/>
      <c r="M105" s="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26" t="s">
        <v>34</v>
      </c>
      <c r="B106" s="4" t="s">
        <v>128</v>
      </c>
      <c r="C106" s="5">
        <v>5</v>
      </c>
      <c r="D106" s="6">
        <v>3.76</v>
      </c>
      <c r="E106" s="6">
        <f t="shared" si="3"/>
        <v>18.8</v>
      </c>
      <c r="F106" s="19">
        <v>0</v>
      </c>
      <c r="G106" s="13">
        <f t="shared" si="2"/>
        <v>0</v>
      </c>
      <c r="H106" s="1"/>
      <c r="I106" s="1"/>
      <c r="J106" s="1"/>
      <c r="K106" s="2"/>
      <c r="L106" s="1"/>
      <c r="M106" s="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26" t="s">
        <v>347</v>
      </c>
      <c r="B107" s="4" t="s">
        <v>129</v>
      </c>
      <c r="C107" s="5">
        <v>5</v>
      </c>
      <c r="D107" s="6">
        <v>24.54</v>
      </c>
      <c r="E107" s="6">
        <f t="shared" si="3"/>
        <v>122.7</v>
      </c>
      <c r="F107" s="19">
        <v>0</v>
      </c>
      <c r="G107" s="13">
        <f t="shared" si="2"/>
        <v>0</v>
      </c>
      <c r="H107" s="1"/>
      <c r="I107" s="1"/>
      <c r="J107" s="1"/>
      <c r="K107" s="2"/>
      <c r="L107" s="1"/>
      <c r="M107" s="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26" t="s">
        <v>350</v>
      </c>
      <c r="B108" s="4" t="s">
        <v>130</v>
      </c>
      <c r="C108" s="5">
        <v>5</v>
      </c>
      <c r="D108" s="6">
        <v>2.0099999999999998</v>
      </c>
      <c r="E108" s="6">
        <f t="shared" si="3"/>
        <v>10.050000000000001</v>
      </c>
      <c r="F108" s="19">
        <v>0</v>
      </c>
      <c r="G108" s="13">
        <f t="shared" si="2"/>
        <v>0</v>
      </c>
      <c r="H108" s="1"/>
      <c r="I108" s="1"/>
      <c r="J108" s="1"/>
      <c r="K108" s="2"/>
      <c r="L108" s="1"/>
      <c r="M108" s="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26" t="s">
        <v>346</v>
      </c>
      <c r="B109" s="4" t="s">
        <v>131</v>
      </c>
      <c r="C109" s="5">
        <v>5</v>
      </c>
      <c r="D109" s="6">
        <v>6.7</v>
      </c>
      <c r="E109" s="6">
        <f t="shared" si="3"/>
        <v>33.5</v>
      </c>
      <c r="F109" s="19">
        <v>0</v>
      </c>
      <c r="G109" s="13">
        <f t="shared" si="2"/>
        <v>0</v>
      </c>
      <c r="H109" s="1"/>
      <c r="I109" s="1"/>
      <c r="J109" s="1"/>
      <c r="K109" s="2"/>
      <c r="L109" s="1"/>
      <c r="M109" s="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26" t="s">
        <v>349</v>
      </c>
      <c r="B110" s="4" t="s">
        <v>132</v>
      </c>
      <c r="C110" s="5">
        <v>5</v>
      </c>
      <c r="D110" s="6">
        <v>22.81</v>
      </c>
      <c r="E110" s="6">
        <f t="shared" si="3"/>
        <v>114.05</v>
      </c>
      <c r="F110" s="19">
        <v>0</v>
      </c>
      <c r="G110" s="13">
        <f t="shared" si="2"/>
        <v>0</v>
      </c>
      <c r="H110" s="1"/>
      <c r="I110" s="1"/>
      <c r="J110" s="1"/>
      <c r="K110" s="2"/>
      <c r="L110" s="1"/>
      <c r="M110" s="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26" t="s">
        <v>348</v>
      </c>
      <c r="B111" s="4" t="s">
        <v>133</v>
      </c>
      <c r="C111" s="5">
        <v>5</v>
      </c>
      <c r="D111" s="6">
        <v>10.83</v>
      </c>
      <c r="E111" s="6">
        <f t="shared" si="3"/>
        <v>54.15</v>
      </c>
      <c r="F111" s="19">
        <v>0</v>
      </c>
      <c r="G111" s="13">
        <f t="shared" si="2"/>
        <v>0</v>
      </c>
      <c r="H111" s="1"/>
      <c r="I111" s="1"/>
      <c r="J111" s="1"/>
      <c r="K111" s="2"/>
      <c r="L111" s="1"/>
      <c r="M111" s="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26" t="s">
        <v>352</v>
      </c>
      <c r="B112" s="4" t="s">
        <v>134</v>
      </c>
      <c r="C112" s="5">
        <v>5</v>
      </c>
      <c r="D112" s="6">
        <v>26.44</v>
      </c>
      <c r="E112" s="6">
        <f t="shared" si="3"/>
        <v>132.19999999999999</v>
      </c>
      <c r="F112" s="19">
        <v>0</v>
      </c>
      <c r="G112" s="13">
        <f t="shared" si="2"/>
        <v>0</v>
      </c>
      <c r="H112" s="1"/>
      <c r="I112" s="1"/>
      <c r="J112" s="1"/>
      <c r="K112" s="2"/>
      <c r="L112" s="1"/>
      <c r="M112" s="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26" t="s">
        <v>353</v>
      </c>
      <c r="B113" s="4" t="s">
        <v>135</v>
      </c>
      <c r="C113" s="5">
        <v>5</v>
      </c>
      <c r="D113" s="6">
        <v>62.62</v>
      </c>
      <c r="E113" s="6">
        <f t="shared" si="3"/>
        <v>313.10000000000002</v>
      </c>
      <c r="F113" s="19">
        <v>0</v>
      </c>
      <c r="G113" s="13">
        <f t="shared" si="2"/>
        <v>0</v>
      </c>
      <c r="H113" s="1"/>
      <c r="I113" s="1"/>
      <c r="J113" s="1"/>
      <c r="K113" s="2"/>
      <c r="L113" s="1"/>
      <c r="M113" s="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26" t="s">
        <v>351</v>
      </c>
      <c r="B114" s="4" t="s">
        <v>136</v>
      </c>
      <c r="C114" s="5">
        <v>5</v>
      </c>
      <c r="D114" s="6">
        <v>7.39</v>
      </c>
      <c r="E114" s="6">
        <f t="shared" si="3"/>
        <v>36.950000000000003</v>
      </c>
      <c r="F114" s="19">
        <v>0</v>
      </c>
      <c r="G114" s="13">
        <f t="shared" si="2"/>
        <v>0</v>
      </c>
      <c r="H114" s="1"/>
      <c r="I114" s="1"/>
      <c r="J114" s="1"/>
      <c r="K114" s="2"/>
      <c r="L114" s="1"/>
      <c r="M114" s="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26" t="s">
        <v>354</v>
      </c>
      <c r="B115" s="4" t="s">
        <v>137</v>
      </c>
      <c r="C115" s="5">
        <v>5</v>
      </c>
      <c r="D115" s="6">
        <v>14.48</v>
      </c>
      <c r="E115" s="6">
        <f t="shared" si="3"/>
        <v>72.400000000000006</v>
      </c>
      <c r="F115" s="19">
        <v>0</v>
      </c>
      <c r="G115" s="13">
        <f t="shared" si="2"/>
        <v>0</v>
      </c>
      <c r="H115" s="1"/>
      <c r="I115" s="1"/>
      <c r="J115" s="1"/>
      <c r="K115" s="2"/>
      <c r="L115" s="1"/>
      <c r="M115" s="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26" t="s">
        <v>355</v>
      </c>
      <c r="B116" s="4" t="s">
        <v>138</v>
      </c>
      <c r="C116" s="5">
        <v>5</v>
      </c>
      <c r="D116" s="6">
        <v>30.95</v>
      </c>
      <c r="E116" s="6">
        <f t="shared" si="3"/>
        <v>154.75</v>
      </c>
      <c r="F116" s="19">
        <v>0</v>
      </c>
      <c r="G116" s="13">
        <f t="shared" si="2"/>
        <v>0</v>
      </c>
      <c r="H116" s="1"/>
      <c r="I116" s="1"/>
      <c r="J116" s="1"/>
      <c r="K116" s="2"/>
      <c r="L116" s="1"/>
      <c r="M116" s="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26" t="s">
        <v>356</v>
      </c>
      <c r="B117" s="4" t="s">
        <v>139</v>
      </c>
      <c r="C117" s="5">
        <v>5</v>
      </c>
      <c r="D117" s="6">
        <v>32.450000000000003</v>
      </c>
      <c r="E117" s="6">
        <f t="shared" si="3"/>
        <v>162.25</v>
      </c>
      <c r="F117" s="19">
        <v>0</v>
      </c>
      <c r="G117" s="13">
        <f t="shared" si="2"/>
        <v>0</v>
      </c>
      <c r="H117" s="1"/>
      <c r="I117" s="1"/>
      <c r="J117" s="1"/>
      <c r="K117" s="2"/>
      <c r="L117" s="1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26" t="s">
        <v>357</v>
      </c>
      <c r="B118" s="4" t="s">
        <v>140</v>
      </c>
      <c r="C118" s="5">
        <v>5</v>
      </c>
      <c r="D118" s="6">
        <v>33.81</v>
      </c>
      <c r="E118" s="6">
        <f t="shared" si="3"/>
        <v>169.05</v>
      </c>
      <c r="F118" s="19">
        <v>0</v>
      </c>
      <c r="G118" s="13">
        <f t="shared" si="2"/>
        <v>0</v>
      </c>
      <c r="H118" s="1"/>
      <c r="I118" s="1"/>
      <c r="J118" s="1"/>
      <c r="K118" s="2"/>
      <c r="L118" s="1"/>
      <c r="M118" s="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26" t="s">
        <v>358</v>
      </c>
      <c r="B119" s="4" t="s">
        <v>141</v>
      </c>
      <c r="C119" s="5">
        <v>10</v>
      </c>
      <c r="D119" s="6">
        <v>5.58</v>
      </c>
      <c r="E119" s="6">
        <f t="shared" si="3"/>
        <v>55.8</v>
      </c>
      <c r="F119" s="19">
        <v>0</v>
      </c>
      <c r="G119" s="13">
        <f t="shared" si="2"/>
        <v>0</v>
      </c>
      <c r="H119" s="1"/>
      <c r="I119" s="1"/>
      <c r="J119" s="1"/>
      <c r="K119" s="2"/>
      <c r="L119" s="1"/>
      <c r="M119" s="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26" t="s">
        <v>359</v>
      </c>
      <c r="B120" s="4" t="s">
        <v>142</v>
      </c>
      <c r="C120" s="5">
        <v>2</v>
      </c>
      <c r="D120" s="6">
        <v>106.26</v>
      </c>
      <c r="E120" s="6">
        <f t="shared" si="3"/>
        <v>212.52</v>
      </c>
      <c r="F120" s="19">
        <v>0</v>
      </c>
      <c r="G120" s="13">
        <f t="shared" si="2"/>
        <v>0</v>
      </c>
      <c r="H120" s="1"/>
      <c r="I120" s="1"/>
      <c r="J120" s="1"/>
      <c r="K120" s="2"/>
      <c r="L120" s="1"/>
      <c r="M120" s="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26" t="s">
        <v>360</v>
      </c>
      <c r="B121" s="4" t="s">
        <v>143</v>
      </c>
      <c r="C121" s="5">
        <v>3</v>
      </c>
      <c r="D121" s="6">
        <v>113.19</v>
      </c>
      <c r="E121" s="6">
        <f t="shared" si="3"/>
        <v>339.57</v>
      </c>
      <c r="F121" s="19">
        <v>0</v>
      </c>
      <c r="G121" s="13">
        <f t="shared" si="2"/>
        <v>0</v>
      </c>
      <c r="H121" s="1"/>
      <c r="I121" s="1"/>
      <c r="J121" s="1"/>
      <c r="K121" s="2"/>
      <c r="L121" s="1"/>
      <c r="M121" s="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26" t="s">
        <v>361</v>
      </c>
      <c r="B122" s="4" t="s">
        <v>144</v>
      </c>
      <c r="C122" s="5">
        <v>3</v>
      </c>
      <c r="D122" s="6">
        <v>135.41</v>
      </c>
      <c r="E122" s="6">
        <f t="shared" si="3"/>
        <v>406.23</v>
      </c>
      <c r="F122" s="19">
        <v>0</v>
      </c>
      <c r="G122" s="13">
        <f t="shared" si="2"/>
        <v>0</v>
      </c>
      <c r="H122" s="1"/>
      <c r="I122" s="1"/>
      <c r="J122" s="1"/>
      <c r="K122" s="2"/>
      <c r="L122" s="1"/>
      <c r="M122" s="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26" t="s">
        <v>362</v>
      </c>
      <c r="B123" s="4" t="s">
        <v>145</v>
      </c>
      <c r="C123" s="5">
        <v>10</v>
      </c>
      <c r="D123" s="6">
        <v>4.03</v>
      </c>
      <c r="E123" s="6">
        <f t="shared" si="3"/>
        <v>40.299999999999997</v>
      </c>
      <c r="F123" s="19">
        <v>0</v>
      </c>
      <c r="G123" s="13">
        <f t="shared" si="2"/>
        <v>0</v>
      </c>
      <c r="H123" s="1"/>
      <c r="I123" s="1"/>
      <c r="J123" s="1"/>
      <c r="K123" s="2"/>
      <c r="L123" s="1"/>
      <c r="M123" s="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26" t="s">
        <v>363</v>
      </c>
      <c r="B124" s="4" t="s">
        <v>146</v>
      </c>
      <c r="C124" s="5">
        <v>10</v>
      </c>
      <c r="D124" s="6">
        <v>4.03</v>
      </c>
      <c r="E124" s="6">
        <f t="shared" si="3"/>
        <v>40.299999999999997</v>
      </c>
      <c r="F124" s="19">
        <v>0</v>
      </c>
      <c r="G124" s="13">
        <f t="shared" si="2"/>
        <v>0</v>
      </c>
      <c r="H124" s="1"/>
      <c r="I124" s="1"/>
      <c r="J124" s="1"/>
      <c r="K124" s="2"/>
      <c r="L124" s="1"/>
      <c r="M124" s="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26" t="s">
        <v>364</v>
      </c>
      <c r="B125" s="4" t="s">
        <v>147</v>
      </c>
      <c r="C125" s="5">
        <v>2</v>
      </c>
      <c r="D125" s="6">
        <v>3.44</v>
      </c>
      <c r="E125" s="6">
        <f t="shared" si="3"/>
        <v>6.88</v>
      </c>
      <c r="F125" s="19">
        <v>0</v>
      </c>
      <c r="G125" s="13">
        <f t="shared" si="2"/>
        <v>0</v>
      </c>
      <c r="H125" s="1"/>
      <c r="I125" s="1"/>
      <c r="J125" s="1"/>
      <c r="K125" s="2"/>
      <c r="L125" s="1"/>
      <c r="M125" s="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26" t="s">
        <v>365</v>
      </c>
      <c r="B126" s="4" t="s">
        <v>148</v>
      </c>
      <c r="C126" s="5">
        <v>2</v>
      </c>
      <c r="D126" s="6">
        <v>21.99</v>
      </c>
      <c r="E126" s="6">
        <f t="shared" si="3"/>
        <v>43.98</v>
      </c>
      <c r="F126" s="19">
        <v>0</v>
      </c>
      <c r="G126" s="13">
        <f t="shared" si="2"/>
        <v>0</v>
      </c>
      <c r="H126" s="1"/>
      <c r="I126" s="1"/>
      <c r="J126" s="1"/>
      <c r="K126" s="2"/>
      <c r="L126" s="1"/>
      <c r="M126" s="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thickBot="1" x14ac:dyDescent="0.3">
      <c r="A127" s="26" t="s">
        <v>366</v>
      </c>
      <c r="B127" s="4" t="s">
        <v>149</v>
      </c>
      <c r="C127" s="5">
        <v>2</v>
      </c>
      <c r="D127" s="6">
        <v>11.02</v>
      </c>
      <c r="E127" s="6">
        <f t="shared" si="3"/>
        <v>22.04</v>
      </c>
      <c r="F127" s="19">
        <v>0</v>
      </c>
      <c r="G127" s="13">
        <f t="shared" si="2"/>
        <v>0</v>
      </c>
      <c r="H127" s="1"/>
      <c r="I127" s="1"/>
      <c r="J127" s="1"/>
      <c r="K127" s="2"/>
      <c r="L127" s="1"/>
      <c r="M127" s="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23" t="s">
        <v>16</v>
      </c>
      <c r="B128" s="22" t="s">
        <v>150</v>
      </c>
      <c r="C128" s="22"/>
      <c r="D128" s="22"/>
      <c r="E128" s="3"/>
      <c r="F128" s="20"/>
      <c r="G128" s="21"/>
      <c r="H128" s="1"/>
      <c r="I128" s="1"/>
      <c r="J128" s="1"/>
      <c r="K128" s="2"/>
      <c r="L128" s="1"/>
      <c r="M128" s="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26" t="s">
        <v>35</v>
      </c>
      <c r="B129" s="4" t="s">
        <v>151</v>
      </c>
      <c r="C129" s="5">
        <v>1</v>
      </c>
      <c r="D129" s="6">
        <v>29.29</v>
      </c>
      <c r="E129" s="6">
        <f t="shared" si="3"/>
        <v>29.29</v>
      </c>
      <c r="F129" s="19">
        <v>0</v>
      </c>
      <c r="G129" s="13">
        <f t="shared" ref="G129:G150" si="4">IF(F129&gt;D129,F129/0,ROUND(C129*F129,2))</f>
        <v>0</v>
      </c>
      <c r="H129" s="1"/>
      <c r="I129" s="1"/>
      <c r="J129" s="1"/>
      <c r="K129" s="2"/>
      <c r="L129" s="1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26" t="s">
        <v>367</v>
      </c>
      <c r="B130" s="4" t="s">
        <v>152</v>
      </c>
      <c r="C130" s="5">
        <v>1</v>
      </c>
      <c r="D130" s="6">
        <v>12.59</v>
      </c>
      <c r="E130" s="6">
        <f t="shared" si="3"/>
        <v>12.59</v>
      </c>
      <c r="F130" s="19">
        <v>0</v>
      </c>
      <c r="G130" s="13">
        <f t="shared" si="4"/>
        <v>0</v>
      </c>
      <c r="H130" s="1"/>
      <c r="I130" s="1"/>
      <c r="J130" s="1"/>
      <c r="K130" s="2"/>
      <c r="L130" s="1"/>
      <c r="M130" s="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26" t="s">
        <v>368</v>
      </c>
      <c r="B131" s="4" t="s">
        <v>153</v>
      </c>
      <c r="C131" s="5">
        <v>1</v>
      </c>
      <c r="D131" s="6">
        <v>3.23</v>
      </c>
      <c r="E131" s="6">
        <f t="shared" si="3"/>
        <v>3.23</v>
      </c>
      <c r="F131" s="19">
        <v>0</v>
      </c>
      <c r="G131" s="13">
        <f t="shared" si="4"/>
        <v>0</v>
      </c>
      <c r="H131" s="1"/>
      <c r="I131" s="1"/>
      <c r="J131" s="1"/>
      <c r="K131" s="2"/>
      <c r="L131" s="1"/>
      <c r="M131" s="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26" t="s">
        <v>369</v>
      </c>
      <c r="B132" s="4" t="s">
        <v>154</v>
      </c>
      <c r="C132" s="5">
        <v>10</v>
      </c>
      <c r="D132" s="6">
        <v>3.07</v>
      </c>
      <c r="E132" s="6">
        <f t="shared" si="3"/>
        <v>30.7</v>
      </c>
      <c r="F132" s="19">
        <v>0</v>
      </c>
      <c r="G132" s="13">
        <f t="shared" si="4"/>
        <v>0</v>
      </c>
      <c r="H132" s="1"/>
      <c r="I132" s="1"/>
      <c r="J132" s="1"/>
      <c r="K132" s="2"/>
      <c r="L132" s="1"/>
      <c r="M132" s="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26" t="s">
        <v>370</v>
      </c>
      <c r="B133" s="4" t="s">
        <v>155</v>
      </c>
      <c r="C133" s="5">
        <v>10</v>
      </c>
      <c r="D133" s="6">
        <v>5.33</v>
      </c>
      <c r="E133" s="6">
        <f t="shared" si="3"/>
        <v>53.3</v>
      </c>
      <c r="F133" s="19">
        <v>0</v>
      </c>
      <c r="G133" s="13">
        <f t="shared" si="4"/>
        <v>0</v>
      </c>
      <c r="H133" s="1"/>
      <c r="I133" s="1"/>
      <c r="J133" s="1"/>
      <c r="K133" s="2"/>
      <c r="L133" s="1"/>
      <c r="M133" s="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26" t="s">
        <v>371</v>
      </c>
      <c r="B134" s="4" t="s">
        <v>156</v>
      </c>
      <c r="C134" s="5">
        <v>10</v>
      </c>
      <c r="D134" s="6">
        <v>54.74</v>
      </c>
      <c r="E134" s="6">
        <f t="shared" si="3"/>
        <v>547.4</v>
      </c>
      <c r="F134" s="19">
        <v>0</v>
      </c>
      <c r="G134" s="13">
        <f t="shared" si="4"/>
        <v>0</v>
      </c>
      <c r="H134" s="1"/>
      <c r="I134" s="1"/>
      <c r="J134" s="1"/>
      <c r="K134" s="2"/>
      <c r="L134" s="1"/>
      <c r="M134" s="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26" t="s">
        <v>372</v>
      </c>
      <c r="B135" s="4" t="s">
        <v>157</v>
      </c>
      <c r="C135" s="5">
        <v>5</v>
      </c>
      <c r="D135" s="6">
        <v>27.1</v>
      </c>
      <c r="E135" s="6">
        <f t="shared" si="3"/>
        <v>135.5</v>
      </c>
      <c r="F135" s="19">
        <v>0</v>
      </c>
      <c r="G135" s="13">
        <f t="shared" si="4"/>
        <v>0</v>
      </c>
      <c r="H135" s="1"/>
      <c r="I135" s="1"/>
      <c r="J135" s="1"/>
      <c r="K135" s="2"/>
      <c r="L135" s="1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26" t="s">
        <v>373</v>
      </c>
      <c r="B136" s="4" t="s">
        <v>158</v>
      </c>
      <c r="C136" s="5">
        <v>5</v>
      </c>
      <c r="D136" s="6">
        <v>1.53</v>
      </c>
      <c r="E136" s="6">
        <f t="shared" si="3"/>
        <v>7.65</v>
      </c>
      <c r="F136" s="19">
        <v>0</v>
      </c>
      <c r="G136" s="13">
        <f t="shared" si="4"/>
        <v>0</v>
      </c>
      <c r="H136" s="1"/>
      <c r="I136" s="1"/>
      <c r="J136" s="1"/>
      <c r="K136" s="2"/>
      <c r="L136" s="1"/>
      <c r="M136" s="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26" t="s">
        <v>374</v>
      </c>
      <c r="B137" s="4" t="s">
        <v>159</v>
      </c>
      <c r="C137" s="5">
        <v>3</v>
      </c>
      <c r="D137" s="6">
        <v>3.07</v>
      </c>
      <c r="E137" s="6">
        <f t="shared" si="3"/>
        <v>9.2100000000000009</v>
      </c>
      <c r="F137" s="19">
        <v>0</v>
      </c>
      <c r="G137" s="13">
        <f t="shared" si="4"/>
        <v>0</v>
      </c>
      <c r="H137" s="1"/>
      <c r="I137" s="1"/>
      <c r="J137" s="1"/>
      <c r="K137" s="2"/>
      <c r="L137" s="1"/>
      <c r="M137" s="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26" t="s">
        <v>375</v>
      </c>
      <c r="B138" s="4" t="s">
        <v>160</v>
      </c>
      <c r="C138" s="5">
        <v>3</v>
      </c>
      <c r="D138" s="6">
        <v>4.68</v>
      </c>
      <c r="E138" s="6">
        <f t="shared" si="3"/>
        <v>14.04</v>
      </c>
      <c r="F138" s="19">
        <v>0</v>
      </c>
      <c r="G138" s="13">
        <f t="shared" si="4"/>
        <v>0</v>
      </c>
      <c r="H138" s="1"/>
      <c r="I138" s="1"/>
      <c r="J138" s="1"/>
      <c r="K138" s="2"/>
      <c r="L138" s="1"/>
      <c r="M138" s="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26" t="s">
        <v>376</v>
      </c>
      <c r="B139" s="4" t="s">
        <v>161</v>
      </c>
      <c r="C139" s="5">
        <v>3</v>
      </c>
      <c r="D139" s="6">
        <v>3.25</v>
      </c>
      <c r="E139" s="6">
        <f t="shared" si="3"/>
        <v>9.75</v>
      </c>
      <c r="F139" s="19">
        <v>0</v>
      </c>
      <c r="G139" s="13">
        <f t="shared" si="4"/>
        <v>0</v>
      </c>
      <c r="H139" s="1"/>
      <c r="I139" s="1"/>
      <c r="J139" s="1"/>
      <c r="K139" s="2"/>
      <c r="L139" s="1"/>
      <c r="M139" s="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26" t="s">
        <v>377</v>
      </c>
      <c r="B140" s="4" t="s">
        <v>162</v>
      </c>
      <c r="C140" s="5">
        <v>3</v>
      </c>
      <c r="D140" s="6">
        <v>2.09</v>
      </c>
      <c r="E140" s="6">
        <f t="shared" si="3"/>
        <v>6.27</v>
      </c>
      <c r="F140" s="19">
        <v>0</v>
      </c>
      <c r="G140" s="13">
        <f t="shared" si="4"/>
        <v>0</v>
      </c>
      <c r="H140" s="1"/>
      <c r="I140" s="1"/>
      <c r="J140" s="1"/>
      <c r="K140" s="2"/>
      <c r="L140" s="1"/>
      <c r="M140" s="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26" t="s">
        <v>378</v>
      </c>
      <c r="B141" s="4" t="s">
        <v>163</v>
      </c>
      <c r="C141" s="5">
        <v>2</v>
      </c>
      <c r="D141" s="6">
        <v>8.42</v>
      </c>
      <c r="E141" s="6">
        <f t="shared" si="3"/>
        <v>16.84</v>
      </c>
      <c r="F141" s="19">
        <v>0</v>
      </c>
      <c r="G141" s="13">
        <f t="shared" si="4"/>
        <v>0</v>
      </c>
      <c r="H141" s="1"/>
      <c r="I141" s="1"/>
      <c r="J141" s="1"/>
      <c r="K141" s="2"/>
      <c r="L141" s="1"/>
      <c r="M141" s="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26" t="s">
        <v>379</v>
      </c>
      <c r="B142" s="4" t="s">
        <v>164</v>
      </c>
      <c r="C142" s="5">
        <v>2</v>
      </c>
      <c r="D142" s="6">
        <v>8.42</v>
      </c>
      <c r="E142" s="6">
        <f t="shared" si="3"/>
        <v>16.84</v>
      </c>
      <c r="F142" s="19">
        <v>0</v>
      </c>
      <c r="G142" s="13">
        <f t="shared" si="4"/>
        <v>0</v>
      </c>
      <c r="H142" s="1"/>
      <c r="I142" s="1"/>
      <c r="J142" s="1"/>
      <c r="K142" s="2"/>
      <c r="L142" s="1"/>
      <c r="M142" s="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26" t="s">
        <v>380</v>
      </c>
      <c r="B143" s="4" t="s">
        <v>165</v>
      </c>
      <c r="C143" s="5">
        <v>2</v>
      </c>
      <c r="D143" s="6">
        <v>266.35000000000002</v>
      </c>
      <c r="E143" s="6">
        <f t="shared" si="3"/>
        <v>532.70000000000005</v>
      </c>
      <c r="F143" s="19">
        <v>0</v>
      </c>
      <c r="G143" s="13">
        <f t="shared" si="4"/>
        <v>0</v>
      </c>
      <c r="H143" s="1"/>
      <c r="I143" s="1"/>
      <c r="J143" s="1"/>
      <c r="K143" s="2"/>
      <c r="L143" s="1"/>
      <c r="M143" s="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26" t="s">
        <v>381</v>
      </c>
      <c r="B144" s="4" t="s">
        <v>166</v>
      </c>
      <c r="C144" s="5">
        <v>1</v>
      </c>
      <c r="D144" s="6">
        <v>509.98</v>
      </c>
      <c r="E144" s="6">
        <f t="shared" ref="E144:E207" si="5">ROUND(D144*C144,2)</f>
        <v>509.98</v>
      </c>
      <c r="F144" s="19">
        <v>0</v>
      </c>
      <c r="G144" s="13">
        <f t="shared" si="4"/>
        <v>0</v>
      </c>
      <c r="H144" s="1"/>
      <c r="I144" s="1"/>
      <c r="J144" s="1"/>
      <c r="K144" s="2"/>
      <c r="L144" s="1"/>
      <c r="M144" s="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26" t="s">
        <v>382</v>
      </c>
      <c r="B145" s="4" t="s">
        <v>167</v>
      </c>
      <c r="C145" s="5">
        <v>1</v>
      </c>
      <c r="D145" s="6">
        <v>722.47</v>
      </c>
      <c r="E145" s="6">
        <f t="shared" si="5"/>
        <v>722.47</v>
      </c>
      <c r="F145" s="19">
        <v>0</v>
      </c>
      <c r="G145" s="13">
        <f t="shared" si="4"/>
        <v>0</v>
      </c>
      <c r="H145" s="1"/>
      <c r="I145" s="1"/>
      <c r="J145" s="1"/>
      <c r="K145" s="2"/>
      <c r="L145" s="1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26" t="s">
        <v>383</v>
      </c>
      <c r="B146" s="4" t="s">
        <v>168</v>
      </c>
      <c r="C146" s="5">
        <v>1</v>
      </c>
      <c r="D146" s="6">
        <v>1.67</v>
      </c>
      <c r="E146" s="6">
        <f t="shared" si="5"/>
        <v>1.67</v>
      </c>
      <c r="F146" s="19">
        <v>0</v>
      </c>
      <c r="G146" s="13">
        <f t="shared" si="4"/>
        <v>0</v>
      </c>
      <c r="H146" s="1"/>
      <c r="I146" s="1"/>
      <c r="J146" s="1"/>
      <c r="K146" s="2"/>
      <c r="L146" s="1"/>
      <c r="M146" s="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26" t="s">
        <v>384</v>
      </c>
      <c r="B147" s="4" t="s">
        <v>169</v>
      </c>
      <c r="C147" s="5">
        <v>1</v>
      </c>
      <c r="D147" s="6">
        <v>681.02</v>
      </c>
      <c r="E147" s="6">
        <f t="shared" si="5"/>
        <v>681.02</v>
      </c>
      <c r="F147" s="19">
        <v>0</v>
      </c>
      <c r="G147" s="13">
        <f t="shared" si="4"/>
        <v>0</v>
      </c>
      <c r="H147" s="1"/>
      <c r="I147" s="1"/>
      <c r="J147" s="1"/>
      <c r="K147" s="2"/>
      <c r="L147" s="1"/>
      <c r="M147" s="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26" t="s">
        <v>385</v>
      </c>
      <c r="B148" s="4" t="s">
        <v>170</v>
      </c>
      <c r="C148" s="5">
        <v>1</v>
      </c>
      <c r="D148" s="6">
        <v>221.65</v>
      </c>
      <c r="E148" s="6">
        <f t="shared" si="5"/>
        <v>221.65</v>
      </c>
      <c r="F148" s="19">
        <v>0</v>
      </c>
      <c r="G148" s="13">
        <f t="shared" si="4"/>
        <v>0</v>
      </c>
      <c r="H148" s="1"/>
      <c r="I148" s="1"/>
      <c r="J148" s="1"/>
      <c r="K148" s="2"/>
      <c r="L148" s="1"/>
      <c r="M148" s="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26" t="s">
        <v>386</v>
      </c>
      <c r="B149" s="4" t="s">
        <v>171</v>
      </c>
      <c r="C149" s="5">
        <v>1</v>
      </c>
      <c r="D149" s="6">
        <v>286.63</v>
      </c>
      <c r="E149" s="6">
        <f t="shared" si="5"/>
        <v>286.63</v>
      </c>
      <c r="F149" s="19">
        <v>0</v>
      </c>
      <c r="G149" s="13">
        <f t="shared" si="4"/>
        <v>0</v>
      </c>
      <c r="H149" s="1"/>
      <c r="I149" s="1"/>
      <c r="J149" s="1"/>
      <c r="K149" s="2"/>
      <c r="L149" s="1"/>
      <c r="M149" s="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thickBot="1" x14ac:dyDescent="0.3">
      <c r="A150" s="26" t="s">
        <v>387</v>
      </c>
      <c r="B150" s="4" t="s">
        <v>172</v>
      </c>
      <c r="C150" s="5">
        <v>1</v>
      </c>
      <c r="D150" s="6">
        <v>680.34</v>
      </c>
      <c r="E150" s="6">
        <f t="shared" si="5"/>
        <v>680.34</v>
      </c>
      <c r="F150" s="19">
        <v>0</v>
      </c>
      <c r="G150" s="13">
        <f t="shared" si="4"/>
        <v>0</v>
      </c>
      <c r="H150" s="1"/>
      <c r="I150" s="1"/>
      <c r="J150" s="1"/>
      <c r="K150" s="2"/>
      <c r="L150" s="1"/>
      <c r="M150" s="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23" t="s">
        <v>483</v>
      </c>
      <c r="B151" s="22" t="s">
        <v>173</v>
      </c>
      <c r="C151" s="22"/>
      <c r="D151" s="22"/>
      <c r="E151" s="3"/>
      <c r="F151" s="20"/>
      <c r="G151" s="21"/>
      <c r="H151" s="1"/>
      <c r="I151" s="1"/>
      <c r="J151" s="1"/>
      <c r="K151" s="2"/>
      <c r="L151" s="1"/>
      <c r="M151" s="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26" t="s">
        <v>388</v>
      </c>
      <c r="B152" s="4" t="s">
        <v>174</v>
      </c>
      <c r="C152" s="5">
        <v>20</v>
      </c>
      <c r="D152" s="6">
        <v>2.0499999999999998</v>
      </c>
      <c r="E152" s="6">
        <f t="shared" si="5"/>
        <v>41</v>
      </c>
      <c r="F152" s="19">
        <v>0</v>
      </c>
      <c r="G152" s="13">
        <f t="shared" ref="G152:G182" si="6">IF(F152&gt;D152,F152/0,ROUND(C152*F152,2))</f>
        <v>0</v>
      </c>
      <c r="H152" s="1"/>
      <c r="I152" s="1"/>
      <c r="J152" s="1"/>
      <c r="K152" s="2"/>
      <c r="L152" s="1"/>
      <c r="M152" s="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26" t="s">
        <v>395</v>
      </c>
      <c r="B153" s="4" t="s">
        <v>175</v>
      </c>
      <c r="C153" s="5">
        <v>2</v>
      </c>
      <c r="D153" s="6">
        <v>5.49</v>
      </c>
      <c r="E153" s="6">
        <f t="shared" si="5"/>
        <v>10.98</v>
      </c>
      <c r="F153" s="19">
        <v>0</v>
      </c>
      <c r="G153" s="13">
        <f t="shared" si="6"/>
        <v>0</v>
      </c>
      <c r="H153" s="1"/>
      <c r="I153" s="1"/>
      <c r="J153" s="1"/>
      <c r="K153" s="2"/>
      <c r="L153" s="1"/>
      <c r="M153" s="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26" t="s">
        <v>390</v>
      </c>
      <c r="B154" s="4" t="s">
        <v>176</v>
      </c>
      <c r="C154" s="5">
        <v>1</v>
      </c>
      <c r="D154" s="6">
        <v>7.52</v>
      </c>
      <c r="E154" s="6">
        <f t="shared" si="5"/>
        <v>7.52</v>
      </c>
      <c r="F154" s="19">
        <v>0</v>
      </c>
      <c r="G154" s="13">
        <f t="shared" si="6"/>
        <v>0</v>
      </c>
      <c r="H154" s="1"/>
      <c r="I154" s="1"/>
      <c r="J154" s="1"/>
      <c r="K154" s="2"/>
      <c r="L154" s="1"/>
      <c r="M154" s="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26" t="s">
        <v>393</v>
      </c>
      <c r="B155" s="4" t="s">
        <v>177</v>
      </c>
      <c r="C155" s="5">
        <v>3</v>
      </c>
      <c r="D155" s="6">
        <v>7.81</v>
      </c>
      <c r="E155" s="6">
        <f t="shared" si="5"/>
        <v>23.43</v>
      </c>
      <c r="F155" s="19">
        <v>0</v>
      </c>
      <c r="G155" s="13">
        <f t="shared" si="6"/>
        <v>0</v>
      </c>
      <c r="H155" s="1"/>
      <c r="I155" s="1"/>
      <c r="J155" s="1"/>
      <c r="K155" s="2"/>
      <c r="L155" s="1"/>
      <c r="M155" s="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26" t="s">
        <v>389</v>
      </c>
      <c r="B156" s="4" t="s">
        <v>178</v>
      </c>
      <c r="C156" s="5">
        <v>3</v>
      </c>
      <c r="D156" s="6">
        <v>10.44</v>
      </c>
      <c r="E156" s="6">
        <f t="shared" si="5"/>
        <v>31.32</v>
      </c>
      <c r="F156" s="19">
        <v>0</v>
      </c>
      <c r="G156" s="13">
        <f t="shared" si="6"/>
        <v>0</v>
      </c>
      <c r="H156" s="1"/>
      <c r="I156" s="1"/>
      <c r="J156" s="1"/>
      <c r="K156" s="2"/>
      <c r="L156" s="1"/>
      <c r="M156" s="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26" t="s">
        <v>391</v>
      </c>
      <c r="B157" s="4" t="s">
        <v>179</v>
      </c>
      <c r="C157" s="5">
        <v>3</v>
      </c>
      <c r="D157" s="6">
        <v>11.43</v>
      </c>
      <c r="E157" s="6">
        <f t="shared" si="5"/>
        <v>34.29</v>
      </c>
      <c r="F157" s="19">
        <v>0</v>
      </c>
      <c r="G157" s="13">
        <f t="shared" si="6"/>
        <v>0</v>
      </c>
      <c r="H157" s="1"/>
      <c r="I157" s="1"/>
      <c r="J157" s="1"/>
      <c r="K157" s="2"/>
      <c r="L157" s="1"/>
      <c r="M157" s="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26" t="s">
        <v>396</v>
      </c>
      <c r="B158" s="4" t="s">
        <v>180</v>
      </c>
      <c r="C158" s="5">
        <v>3</v>
      </c>
      <c r="D158" s="6">
        <v>12.39</v>
      </c>
      <c r="E158" s="6">
        <f t="shared" si="5"/>
        <v>37.17</v>
      </c>
      <c r="F158" s="19">
        <v>0</v>
      </c>
      <c r="G158" s="13">
        <f t="shared" si="6"/>
        <v>0</v>
      </c>
      <c r="H158" s="1"/>
      <c r="I158" s="1"/>
      <c r="J158" s="1"/>
      <c r="K158" s="2"/>
      <c r="L158" s="1"/>
      <c r="M158" s="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26" t="s">
        <v>394</v>
      </c>
      <c r="B159" s="4" t="s">
        <v>181</v>
      </c>
      <c r="C159" s="5">
        <v>3</v>
      </c>
      <c r="D159" s="6">
        <v>19.43</v>
      </c>
      <c r="E159" s="6">
        <f t="shared" si="5"/>
        <v>58.29</v>
      </c>
      <c r="F159" s="19">
        <v>0</v>
      </c>
      <c r="G159" s="13">
        <f t="shared" si="6"/>
        <v>0</v>
      </c>
      <c r="H159" s="1"/>
      <c r="I159" s="1"/>
      <c r="J159" s="1"/>
      <c r="K159" s="2"/>
      <c r="L159" s="1"/>
      <c r="M159" s="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26" t="s">
        <v>392</v>
      </c>
      <c r="B160" s="4" t="s">
        <v>182</v>
      </c>
      <c r="C160" s="5">
        <v>3</v>
      </c>
      <c r="D160" s="6">
        <v>20.57</v>
      </c>
      <c r="E160" s="6">
        <f t="shared" si="5"/>
        <v>61.71</v>
      </c>
      <c r="F160" s="19">
        <v>0</v>
      </c>
      <c r="G160" s="13">
        <f t="shared" si="6"/>
        <v>0</v>
      </c>
      <c r="H160" s="1"/>
      <c r="I160" s="1"/>
      <c r="J160" s="1"/>
      <c r="K160" s="2"/>
      <c r="L160" s="1"/>
      <c r="M160" s="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26" t="s">
        <v>397</v>
      </c>
      <c r="B161" s="4" t="s">
        <v>183</v>
      </c>
      <c r="C161" s="5">
        <v>3</v>
      </c>
      <c r="D161" s="6">
        <v>21.65</v>
      </c>
      <c r="E161" s="6">
        <f t="shared" si="5"/>
        <v>64.95</v>
      </c>
      <c r="F161" s="19">
        <v>0</v>
      </c>
      <c r="G161" s="13">
        <f t="shared" si="6"/>
        <v>0</v>
      </c>
      <c r="H161" s="1"/>
      <c r="I161" s="1"/>
      <c r="J161" s="1"/>
      <c r="K161" s="2"/>
      <c r="L161" s="1"/>
      <c r="M161" s="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26" t="s">
        <v>398</v>
      </c>
      <c r="B162" s="4" t="s">
        <v>184</v>
      </c>
      <c r="C162" s="5">
        <v>3</v>
      </c>
      <c r="D162" s="6">
        <v>22.89</v>
      </c>
      <c r="E162" s="6">
        <f t="shared" si="5"/>
        <v>68.67</v>
      </c>
      <c r="F162" s="19">
        <v>0</v>
      </c>
      <c r="G162" s="13">
        <f t="shared" si="6"/>
        <v>0</v>
      </c>
      <c r="H162" s="1"/>
      <c r="I162" s="1"/>
      <c r="J162" s="1"/>
      <c r="K162" s="2"/>
      <c r="L162" s="1"/>
      <c r="M162" s="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26" t="s">
        <v>399</v>
      </c>
      <c r="B163" s="4" t="s">
        <v>185</v>
      </c>
      <c r="C163" s="5">
        <v>3</v>
      </c>
      <c r="D163" s="6">
        <v>26.92</v>
      </c>
      <c r="E163" s="6">
        <f t="shared" si="5"/>
        <v>80.760000000000005</v>
      </c>
      <c r="F163" s="19">
        <v>0</v>
      </c>
      <c r="G163" s="13">
        <f t="shared" si="6"/>
        <v>0</v>
      </c>
      <c r="H163" s="1"/>
      <c r="I163" s="1"/>
      <c r="J163" s="1"/>
      <c r="K163" s="2"/>
      <c r="L163" s="1"/>
      <c r="M163" s="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26" t="s">
        <v>400</v>
      </c>
      <c r="B164" s="4" t="s">
        <v>186</v>
      </c>
      <c r="C164" s="5">
        <v>3</v>
      </c>
      <c r="D164" s="6">
        <v>27.12</v>
      </c>
      <c r="E164" s="6">
        <f t="shared" si="5"/>
        <v>81.36</v>
      </c>
      <c r="F164" s="19">
        <v>0</v>
      </c>
      <c r="G164" s="13">
        <f t="shared" si="6"/>
        <v>0</v>
      </c>
      <c r="H164" s="1"/>
      <c r="I164" s="1"/>
      <c r="J164" s="1"/>
      <c r="K164" s="2"/>
      <c r="L164" s="1"/>
      <c r="M164" s="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26" t="s">
        <v>401</v>
      </c>
      <c r="B165" s="4" t="s">
        <v>187</v>
      </c>
      <c r="C165" s="5">
        <v>2</v>
      </c>
      <c r="D165" s="6">
        <v>29.66</v>
      </c>
      <c r="E165" s="6">
        <f t="shared" si="5"/>
        <v>59.32</v>
      </c>
      <c r="F165" s="19">
        <v>0</v>
      </c>
      <c r="G165" s="13">
        <f t="shared" si="6"/>
        <v>0</v>
      </c>
      <c r="H165" s="1"/>
      <c r="I165" s="1"/>
      <c r="J165" s="1"/>
      <c r="K165" s="2"/>
      <c r="L165" s="1"/>
      <c r="M165" s="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26" t="s">
        <v>402</v>
      </c>
      <c r="B166" s="4" t="s">
        <v>188</v>
      </c>
      <c r="C166" s="5">
        <v>2</v>
      </c>
      <c r="D166" s="6">
        <v>31.63</v>
      </c>
      <c r="E166" s="6">
        <f t="shared" si="5"/>
        <v>63.26</v>
      </c>
      <c r="F166" s="19">
        <v>0</v>
      </c>
      <c r="G166" s="13">
        <f t="shared" si="6"/>
        <v>0</v>
      </c>
      <c r="H166" s="1"/>
      <c r="I166" s="1"/>
      <c r="J166" s="1"/>
      <c r="K166" s="2"/>
      <c r="L166" s="1"/>
      <c r="M166" s="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26" t="s">
        <v>403</v>
      </c>
      <c r="B167" s="4" t="s">
        <v>189</v>
      </c>
      <c r="C167" s="5">
        <v>2</v>
      </c>
      <c r="D167" s="6">
        <v>35.409999999999997</v>
      </c>
      <c r="E167" s="6">
        <f t="shared" si="5"/>
        <v>70.819999999999993</v>
      </c>
      <c r="F167" s="19">
        <v>0</v>
      </c>
      <c r="G167" s="13">
        <f t="shared" si="6"/>
        <v>0</v>
      </c>
      <c r="H167" s="1"/>
      <c r="I167" s="1"/>
      <c r="J167" s="1"/>
      <c r="K167" s="2"/>
      <c r="L167" s="1"/>
      <c r="M167" s="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26" t="s">
        <v>404</v>
      </c>
      <c r="B168" s="4" t="s">
        <v>190</v>
      </c>
      <c r="C168" s="5">
        <v>1</v>
      </c>
      <c r="D168" s="6">
        <v>43.18</v>
      </c>
      <c r="E168" s="6">
        <f t="shared" si="5"/>
        <v>43.18</v>
      </c>
      <c r="F168" s="19">
        <v>0</v>
      </c>
      <c r="G168" s="13">
        <f t="shared" si="6"/>
        <v>0</v>
      </c>
      <c r="H168" s="1"/>
      <c r="I168" s="1"/>
      <c r="J168" s="1"/>
      <c r="K168" s="2"/>
      <c r="L168" s="1"/>
      <c r="M168" s="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26" t="s">
        <v>405</v>
      </c>
      <c r="B169" s="4" t="s">
        <v>191</v>
      </c>
      <c r="C169" s="5">
        <v>1</v>
      </c>
      <c r="D169" s="6">
        <v>44.23</v>
      </c>
      <c r="E169" s="6">
        <f t="shared" si="5"/>
        <v>44.23</v>
      </c>
      <c r="F169" s="19">
        <v>0</v>
      </c>
      <c r="G169" s="13">
        <f t="shared" si="6"/>
        <v>0</v>
      </c>
      <c r="H169" s="1"/>
      <c r="I169" s="1"/>
      <c r="J169" s="1"/>
      <c r="K169" s="2"/>
      <c r="L169" s="1"/>
      <c r="M169" s="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26" t="s">
        <v>406</v>
      </c>
      <c r="B170" s="4" t="s">
        <v>192</v>
      </c>
      <c r="C170" s="5">
        <v>1</v>
      </c>
      <c r="D170" s="6">
        <v>45</v>
      </c>
      <c r="E170" s="6">
        <f t="shared" si="5"/>
        <v>45</v>
      </c>
      <c r="F170" s="19">
        <v>0</v>
      </c>
      <c r="G170" s="13">
        <f t="shared" si="6"/>
        <v>0</v>
      </c>
      <c r="H170" s="1"/>
      <c r="I170" s="1"/>
      <c r="J170" s="1"/>
      <c r="K170" s="2"/>
      <c r="L170" s="1"/>
      <c r="M170" s="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26" t="s">
        <v>407</v>
      </c>
      <c r="B171" s="4" t="s">
        <v>193</v>
      </c>
      <c r="C171" s="5">
        <v>1</v>
      </c>
      <c r="D171" s="6">
        <v>47.24</v>
      </c>
      <c r="E171" s="6">
        <f t="shared" si="5"/>
        <v>47.24</v>
      </c>
      <c r="F171" s="19">
        <v>0</v>
      </c>
      <c r="G171" s="13">
        <f t="shared" si="6"/>
        <v>0</v>
      </c>
      <c r="H171" s="1"/>
      <c r="I171" s="1"/>
      <c r="J171" s="1"/>
      <c r="K171" s="2"/>
      <c r="L171" s="1"/>
      <c r="M171" s="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26" t="s">
        <v>408</v>
      </c>
      <c r="B172" s="4" t="s">
        <v>194</v>
      </c>
      <c r="C172" s="5">
        <v>1</v>
      </c>
      <c r="D172" s="6">
        <v>50.78</v>
      </c>
      <c r="E172" s="6">
        <f t="shared" si="5"/>
        <v>50.78</v>
      </c>
      <c r="F172" s="19">
        <v>0</v>
      </c>
      <c r="G172" s="13">
        <f t="shared" si="6"/>
        <v>0</v>
      </c>
      <c r="H172" s="1"/>
      <c r="I172" s="1"/>
      <c r="J172" s="1"/>
      <c r="K172" s="2"/>
      <c r="L172" s="1"/>
      <c r="M172" s="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26" t="s">
        <v>409</v>
      </c>
      <c r="B173" s="4" t="s">
        <v>195</v>
      </c>
      <c r="C173" s="5">
        <v>1</v>
      </c>
      <c r="D173" s="6">
        <v>61.91</v>
      </c>
      <c r="E173" s="6">
        <f t="shared" si="5"/>
        <v>61.91</v>
      </c>
      <c r="F173" s="19">
        <v>0</v>
      </c>
      <c r="G173" s="13">
        <f t="shared" si="6"/>
        <v>0</v>
      </c>
      <c r="H173" s="1"/>
      <c r="I173" s="1"/>
      <c r="J173" s="1"/>
      <c r="K173" s="2"/>
      <c r="L173" s="1"/>
      <c r="M173" s="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26" t="s">
        <v>410</v>
      </c>
      <c r="B174" s="4" t="s">
        <v>196</v>
      </c>
      <c r="C174" s="5">
        <v>1</v>
      </c>
      <c r="D174" s="6">
        <v>70.709999999999994</v>
      </c>
      <c r="E174" s="6">
        <f t="shared" si="5"/>
        <v>70.709999999999994</v>
      </c>
      <c r="F174" s="19">
        <v>0</v>
      </c>
      <c r="G174" s="13">
        <f t="shared" si="6"/>
        <v>0</v>
      </c>
      <c r="H174" s="1"/>
      <c r="I174" s="1"/>
      <c r="J174" s="1"/>
      <c r="K174" s="2"/>
      <c r="L174" s="1"/>
      <c r="M174" s="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26" t="s">
        <v>411</v>
      </c>
      <c r="B175" s="4" t="s">
        <v>197</v>
      </c>
      <c r="C175" s="5">
        <v>1</v>
      </c>
      <c r="D175" s="6">
        <v>81.400000000000006</v>
      </c>
      <c r="E175" s="6">
        <f t="shared" si="5"/>
        <v>81.400000000000006</v>
      </c>
      <c r="F175" s="19">
        <v>0</v>
      </c>
      <c r="G175" s="13">
        <f t="shared" si="6"/>
        <v>0</v>
      </c>
      <c r="H175" s="1"/>
      <c r="I175" s="1"/>
      <c r="J175" s="1"/>
      <c r="K175" s="2"/>
      <c r="L175" s="1"/>
      <c r="M175" s="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26" t="s">
        <v>412</v>
      </c>
      <c r="B176" s="4" t="s">
        <v>198</v>
      </c>
      <c r="C176" s="5">
        <v>1</v>
      </c>
      <c r="D176" s="6">
        <v>119.51</v>
      </c>
      <c r="E176" s="6">
        <f t="shared" si="5"/>
        <v>119.51</v>
      </c>
      <c r="F176" s="19">
        <v>0</v>
      </c>
      <c r="G176" s="13">
        <f t="shared" si="6"/>
        <v>0</v>
      </c>
      <c r="H176" s="1"/>
      <c r="I176" s="1"/>
      <c r="J176" s="1"/>
      <c r="K176" s="2"/>
      <c r="L176" s="1"/>
      <c r="M176" s="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26" t="s">
        <v>413</v>
      </c>
      <c r="B177" s="4" t="s">
        <v>199</v>
      </c>
      <c r="C177" s="5">
        <v>1</v>
      </c>
      <c r="D177" s="6">
        <v>253.83</v>
      </c>
      <c r="E177" s="6">
        <f t="shared" si="5"/>
        <v>253.83</v>
      </c>
      <c r="F177" s="19">
        <v>0</v>
      </c>
      <c r="G177" s="13">
        <f t="shared" si="6"/>
        <v>0</v>
      </c>
      <c r="H177" s="1"/>
      <c r="I177" s="1"/>
      <c r="J177" s="1"/>
      <c r="K177" s="2"/>
      <c r="L177" s="1"/>
      <c r="M177" s="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26" t="s">
        <v>414</v>
      </c>
      <c r="B178" s="4" t="s">
        <v>200</v>
      </c>
      <c r="C178" s="5">
        <v>1</v>
      </c>
      <c r="D178" s="6">
        <v>324.82</v>
      </c>
      <c r="E178" s="6">
        <f t="shared" si="5"/>
        <v>324.82</v>
      </c>
      <c r="F178" s="19">
        <v>0</v>
      </c>
      <c r="G178" s="13">
        <f t="shared" si="6"/>
        <v>0</v>
      </c>
      <c r="H178" s="1"/>
      <c r="I178" s="1"/>
      <c r="J178" s="1"/>
      <c r="K178" s="2"/>
      <c r="L178" s="1"/>
      <c r="M178" s="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26" t="s">
        <v>415</v>
      </c>
      <c r="B179" s="4" t="s">
        <v>201</v>
      </c>
      <c r="C179" s="5">
        <v>1</v>
      </c>
      <c r="D179" s="6">
        <v>391.12</v>
      </c>
      <c r="E179" s="6">
        <f t="shared" si="5"/>
        <v>391.12</v>
      </c>
      <c r="F179" s="19">
        <v>0</v>
      </c>
      <c r="G179" s="13">
        <f t="shared" si="6"/>
        <v>0</v>
      </c>
      <c r="H179" s="1"/>
      <c r="I179" s="1"/>
      <c r="J179" s="1"/>
      <c r="K179" s="2"/>
      <c r="L179" s="1"/>
      <c r="M179" s="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26" t="s">
        <v>416</v>
      </c>
      <c r="B180" s="4" t="s">
        <v>202</v>
      </c>
      <c r="C180" s="5">
        <v>1</v>
      </c>
      <c r="D180" s="6">
        <v>470.61</v>
      </c>
      <c r="E180" s="6">
        <f t="shared" si="5"/>
        <v>470.61</v>
      </c>
      <c r="F180" s="19">
        <v>0</v>
      </c>
      <c r="G180" s="13">
        <f t="shared" si="6"/>
        <v>0</v>
      </c>
      <c r="H180" s="1"/>
      <c r="I180" s="1"/>
      <c r="J180" s="1"/>
      <c r="K180" s="2"/>
      <c r="L180" s="1"/>
      <c r="M180" s="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26" t="s">
        <v>417</v>
      </c>
      <c r="B181" s="4" t="s">
        <v>203</v>
      </c>
      <c r="C181" s="5">
        <v>1</v>
      </c>
      <c r="D181" s="6">
        <v>35.29</v>
      </c>
      <c r="E181" s="6">
        <f t="shared" si="5"/>
        <v>35.29</v>
      </c>
      <c r="F181" s="19">
        <v>0</v>
      </c>
      <c r="G181" s="13">
        <f t="shared" si="6"/>
        <v>0</v>
      </c>
      <c r="H181" s="1"/>
      <c r="I181" s="1"/>
      <c r="J181" s="1"/>
      <c r="K181" s="2"/>
      <c r="L181" s="1"/>
      <c r="M181" s="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thickBot="1" x14ac:dyDescent="0.3">
      <c r="A182" s="26" t="s">
        <v>418</v>
      </c>
      <c r="B182" s="4" t="s">
        <v>204</v>
      </c>
      <c r="C182" s="5">
        <v>1</v>
      </c>
      <c r="D182" s="6">
        <v>73.45</v>
      </c>
      <c r="E182" s="6">
        <f t="shared" si="5"/>
        <v>73.45</v>
      </c>
      <c r="F182" s="19">
        <v>0</v>
      </c>
      <c r="G182" s="13">
        <f t="shared" si="6"/>
        <v>0</v>
      </c>
      <c r="H182" s="1"/>
      <c r="I182" s="1"/>
      <c r="J182" s="1"/>
      <c r="K182" s="2"/>
      <c r="L182" s="1"/>
      <c r="M182" s="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23" t="s">
        <v>484</v>
      </c>
      <c r="B183" s="22" t="s">
        <v>205</v>
      </c>
      <c r="C183" s="22"/>
      <c r="D183" s="22"/>
      <c r="E183" s="3"/>
      <c r="F183" s="20"/>
      <c r="G183" s="21"/>
      <c r="H183" s="1"/>
      <c r="I183" s="1"/>
      <c r="J183" s="1"/>
      <c r="K183" s="2"/>
      <c r="L183" s="1"/>
      <c r="M183" s="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26" t="s">
        <v>419</v>
      </c>
      <c r="B184" s="4" t="s">
        <v>206</v>
      </c>
      <c r="C184" s="5">
        <v>1</v>
      </c>
      <c r="D184" s="6">
        <v>20.190000000000001</v>
      </c>
      <c r="E184" s="6">
        <f t="shared" si="5"/>
        <v>20.190000000000001</v>
      </c>
      <c r="F184" s="19">
        <v>0</v>
      </c>
      <c r="G184" s="13">
        <f t="shared" ref="G184:G246" si="7">IF(F184&gt;D184,F184/0,ROUND(C184*F184,2))</f>
        <v>0</v>
      </c>
      <c r="H184" s="1"/>
      <c r="I184" s="1"/>
      <c r="J184" s="1"/>
      <c r="K184" s="2"/>
      <c r="L184" s="1"/>
      <c r="M184" s="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26" t="s">
        <v>421</v>
      </c>
      <c r="B185" s="4" t="s">
        <v>207</v>
      </c>
      <c r="C185" s="5">
        <v>100</v>
      </c>
      <c r="D185" s="6">
        <v>0.19</v>
      </c>
      <c r="E185" s="6">
        <f t="shared" si="5"/>
        <v>19</v>
      </c>
      <c r="F185" s="19">
        <v>0</v>
      </c>
      <c r="G185" s="13">
        <f t="shared" si="7"/>
        <v>0</v>
      </c>
      <c r="H185" s="1"/>
      <c r="I185" s="1"/>
      <c r="J185" s="1"/>
      <c r="K185" s="2"/>
      <c r="L185" s="1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26" t="s">
        <v>331</v>
      </c>
      <c r="B186" s="4" t="s">
        <v>208</v>
      </c>
      <c r="C186" s="5">
        <v>100</v>
      </c>
      <c r="D186" s="6">
        <v>0.16</v>
      </c>
      <c r="E186" s="6">
        <f t="shared" si="5"/>
        <v>16</v>
      </c>
      <c r="F186" s="19">
        <v>0</v>
      </c>
      <c r="G186" s="13">
        <f t="shared" si="7"/>
        <v>0</v>
      </c>
      <c r="H186" s="1"/>
      <c r="I186" s="1"/>
      <c r="J186" s="1"/>
      <c r="K186" s="2"/>
      <c r="L186" s="1"/>
      <c r="M186" s="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26" t="s">
        <v>422</v>
      </c>
      <c r="B187" s="4" t="s">
        <v>209</v>
      </c>
      <c r="C187" s="5">
        <v>1</v>
      </c>
      <c r="D187" s="6">
        <v>9.76</v>
      </c>
      <c r="E187" s="6">
        <f t="shared" si="5"/>
        <v>9.76</v>
      </c>
      <c r="F187" s="19">
        <v>0</v>
      </c>
      <c r="G187" s="13">
        <f t="shared" si="7"/>
        <v>0</v>
      </c>
      <c r="H187" s="1"/>
      <c r="I187" s="1"/>
      <c r="J187" s="1"/>
      <c r="K187" s="2"/>
      <c r="L187" s="1"/>
      <c r="M187" s="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26" t="s">
        <v>423</v>
      </c>
      <c r="B188" s="4" t="s">
        <v>210</v>
      </c>
      <c r="C188" s="5">
        <v>100</v>
      </c>
      <c r="D188" s="6">
        <v>0.04</v>
      </c>
      <c r="E188" s="6">
        <f t="shared" si="5"/>
        <v>4</v>
      </c>
      <c r="F188" s="19">
        <v>0</v>
      </c>
      <c r="G188" s="13">
        <f t="shared" si="7"/>
        <v>0</v>
      </c>
      <c r="H188" s="1"/>
      <c r="I188" s="1"/>
      <c r="J188" s="1"/>
      <c r="K188" s="2"/>
      <c r="L188" s="1"/>
      <c r="M188" s="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26" t="s">
        <v>424</v>
      </c>
      <c r="B189" s="4" t="s">
        <v>211</v>
      </c>
      <c r="C189" s="5">
        <v>100</v>
      </c>
      <c r="D189" s="6">
        <v>0.13</v>
      </c>
      <c r="E189" s="6">
        <f t="shared" si="5"/>
        <v>13</v>
      </c>
      <c r="F189" s="19">
        <v>0</v>
      </c>
      <c r="G189" s="13">
        <f t="shared" si="7"/>
        <v>0</v>
      </c>
      <c r="H189" s="1"/>
      <c r="I189" s="1"/>
      <c r="J189" s="1"/>
      <c r="K189" s="2"/>
      <c r="L189" s="1"/>
      <c r="M189" s="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26" t="s">
        <v>420</v>
      </c>
      <c r="B190" s="4" t="s">
        <v>212</v>
      </c>
      <c r="C190" s="5">
        <v>100</v>
      </c>
      <c r="D190" s="6">
        <v>0.02</v>
      </c>
      <c r="E190" s="6">
        <f t="shared" si="5"/>
        <v>2</v>
      </c>
      <c r="F190" s="19">
        <v>0</v>
      </c>
      <c r="G190" s="13">
        <f t="shared" si="7"/>
        <v>0</v>
      </c>
      <c r="H190" s="1"/>
      <c r="I190" s="1"/>
      <c r="J190" s="1"/>
      <c r="K190" s="2"/>
      <c r="L190" s="1"/>
      <c r="M190" s="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26" t="s">
        <v>425</v>
      </c>
      <c r="B191" s="4" t="s">
        <v>213</v>
      </c>
      <c r="C191" s="5">
        <v>100</v>
      </c>
      <c r="D191" s="6">
        <v>0.02</v>
      </c>
      <c r="E191" s="6">
        <f t="shared" si="5"/>
        <v>2</v>
      </c>
      <c r="F191" s="19">
        <v>0</v>
      </c>
      <c r="G191" s="13">
        <f t="shared" si="7"/>
        <v>0</v>
      </c>
      <c r="H191" s="1"/>
      <c r="I191" s="1"/>
      <c r="J191" s="1"/>
      <c r="K191" s="2"/>
      <c r="L191" s="1"/>
      <c r="M191" s="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26" t="s">
        <v>426</v>
      </c>
      <c r="B192" s="4" t="s">
        <v>214</v>
      </c>
      <c r="C192" s="5">
        <v>100</v>
      </c>
      <c r="D192" s="6">
        <v>1.34</v>
      </c>
      <c r="E192" s="6">
        <f t="shared" si="5"/>
        <v>134</v>
      </c>
      <c r="F192" s="19">
        <v>0</v>
      </c>
      <c r="G192" s="13">
        <f t="shared" si="7"/>
        <v>0</v>
      </c>
      <c r="H192" s="1"/>
      <c r="I192" s="1"/>
      <c r="J192" s="1"/>
      <c r="K192" s="2"/>
      <c r="L192" s="1"/>
      <c r="M192" s="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26" t="s">
        <v>427</v>
      </c>
      <c r="B193" s="4" t="s">
        <v>215</v>
      </c>
      <c r="C193" s="5">
        <v>100</v>
      </c>
      <c r="D193" s="6">
        <v>1.2</v>
      </c>
      <c r="E193" s="6">
        <f t="shared" si="5"/>
        <v>120</v>
      </c>
      <c r="F193" s="19">
        <v>0</v>
      </c>
      <c r="G193" s="13">
        <f t="shared" si="7"/>
        <v>0</v>
      </c>
      <c r="H193" s="1"/>
      <c r="I193" s="1"/>
      <c r="J193" s="1"/>
      <c r="K193" s="2"/>
      <c r="L193" s="1"/>
      <c r="M193" s="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26" t="s">
        <v>428</v>
      </c>
      <c r="B194" s="4" t="s">
        <v>216</v>
      </c>
      <c r="C194" s="5">
        <v>100</v>
      </c>
      <c r="D194" s="6">
        <v>0.72</v>
      </c>
      <c r="E194" s="6">
        <f t="shared" si="5"/>
        <v>72</v>
      </c>
      <c r="F194" s="19">
        <v>0</v>
      </c>
      <c r="G194" s="13">
        <f t="shared" si="7"/>
        <v>0</v>
      </c>
      <c r="H194" s="1"/>
      <c r="I194" s="1"/>
      <c r="J194" s="1"/>
      <c r="K194" s="2"/>
      <c r="L194" s="1"/>
      <c r="M194" s="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26" t="s">
        <v>429</v>
      </c>
      <c r="B195" s="4" t="s">
        <v>217</v>
      </c>
      <c r="C195" s="5">
        <v>1</v>
      </c>
      <c r="D195" s="6">
        <v>5.34</v>
      </c>
      <c r="E195" s="6">
        <f t="shared" si="5"/>
        <v>5.34</v>
      </c>
      <c r="F195" s="19">
        <v>0</v>
      </c>
      <c r="G195" s="13">
        <f t="shared" si="7"/>
        <v>0</v>
      </c>
      <c r="H195" s="1"/>
      <c r="I195" s="1"/>
      <c r="J195" s="1"/>
      <c r="K195" s="2"/>
      <c r="L195" s="1"/>
      <c r="M195" s="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26" t="s">
        <v>430</v>
      </c>
      <c r="B196" s="4" t="s">
        <v>218</v>
      </c>
      <c r="C196" s="5">
        <v>1</v>
      </c>
      <c r="D196" s="6">
        <v>3.45</v>
      </c>
      <c r="E196" s="6">
        <f t="shared" si="5"/>
        <v>3.45</v>
      </c>
      <c r="F196" s="19">
        <v>0</v>
      </c>
      <c r="G196" s="13">
        <f t="shared" si="7"/>
        <v>0</v>
      </c>
      <c r="H196" s="1"/>
      <c r="I196" s="1"/>
      <c r="J196" s="1"/>
      <c r="K196" s="2"/>
      <c r="L196" s="1"/>
      <c r="M196" s="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26" t="s">
        <v>431</v>
      </c>
      <c r="B197" s="4" t="s">
        <v>219</v>
      </c>
      <c r="C197" s="5">
        <v>1</v>
      </c>
      <c r="D197" s="6">
        <v>83.25</v>
      </c>
      <c r="E197" s="6">
        <f t="shared" si="5"/>
        <v>83.25</v>
      </c>
      <c r="F197" s="19">
        <v>0</v>
      </c>
      <c r="G197" s="13">
        <f t="shared" si="7"/>
        <v>0</v>
      </c>
      <c r="H197" s="1"/>
      <c r="I197" s="1"/>
      <c r="J197" s="1"/>
      <c r="K197" s="2"/>
      <c r="L197" s="1"/>
      <c r="M197" s="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26" t="s">
        <v>432</v>
      </c>
      <c r="B198" s="4" t="s">
        <v>220</v>
      </c>
      <c r="C198" s="5">
        <v>1</v>
      </c>
      <c r="D198" s="6">
        <v>19.010000000000002</v>
      </c>
      <c r="E198" s="6">
        <f t="shared" si="5"/>
        <v>19.010000000000002</v>
      </c>
      <c r="F198" s="19">
        <v>0</v>
      </c>
      <c r="G198" s="13">
        <f t="shared" si="7"/>
        <v>0</v>
      </c>
      <c r="H198" s="1"/>
      <c r="I198" s="1"/>
      <c r="J198" s="1"/>
      <c r="K198" s="2"/>
      <c r="L198" s="1"/>
      <c r="M198" s="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26" t="s">
        <v>433</v>
      </c>
      <c r="B199" s="4" t="s">
        <v>221</v>
      </c>
      <c r="C199" s="5">
        <v>1</v>
      </c>
      <c r="D199" s="6">
        <v>25.2</v>
      </c>
      <c r="E199" s="6">
        <f t="shared" si="5"/>
        <v>25.2</v>
      </c>
      <c r="F199" s="19">
        <v>0</v>
      </c>
      <c r="G199" s="13">
        <f t="shared" si="7"/>
        <v>0</v>
      </c>
      <c r="H199" s="1"/>
      <c r="I199" s="1"/>
      <c r="J199" s="1"/>
      <c r="K199" s="2"/>
      <c r="L199" s="1"/>
      <c r="M199" s="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26" t="s">
        <v>434</v>
      </c>
      <c r="B200" s="4" t="s">
        <v>222</v>
      </c>
      <c r="C200" s="5">
        <v>1</v>
      </c>
      <c r="D200" s="6">
        <v>27.2</v>
      </c>
      <c r="E200" s="6">
        <f t="shared" si="5"/>
        <v>27.2</v>
      </c>
      <c r="F200" s="19">
        <v>0</v>
      </c>
      <c r="G200" s="13">
        <f t="shared" si="7"/>
        <v>0</v>
      </c>
      <c r="H200" s="1"/>
      <c r="I200" s="1"/>
      <c r="J200" s="1"/>
      <c r="K200" s="2"/>
      <c r="L200" s="1"/>
      <c r="M200" s="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26" t="s">
        <v>435</v>
      </c>
      <c r="B201" s="4" t="s">
        <v>223</v>
      </c>
      <c r="C201" s="5">
        <v>1</v>
      </c>
      <c r="D201" s="6">
        <v>48.29</v>
      </c>
      <c r="E201" s="6">
        <f t="shared" si="5"/>
        <v>48.29</v>
      </c>
      <c r="F201" s="19">
        <v>0</v>
      </c>
      <c r="G201" s="13">
        <f t="shared" si="7"/>
        <v>0</v>
      </c>
      <c r="H201" s="1"/>
      <c r="I201" s="1"/>
      <c r="J201" s="1"/>
      <c r="K201" s="2"/>
      <c r="L201" s="1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26" t="s">
        <v>436</v>
      </c>
      <c r="B202" s="4" t="s">
        <v>224</v>
      </c>
      <c r="C202" s="5">
        <v>1</v>
      </c>
      <c r="D202" s="6">
        <v>88.79</v>
      </c>
      <c r="E202" s="6">
        <f t="shared" si="5"/>
        <v>88.79</v>
      </c>
      <c r="F202" s="19">
        <v>0</v>
      </c>
      <c r="G202" s="13">
        <f t="shared" si="7"/>
        <v>0</v>
      </c>
      <c r="H202" s="1"/>
      <c r="I202" s="1"/>
      <c r="J202" s="1"/>
      <c r="K202" s="2"/>
      <c r="L202" s="1"/>
      <c r="M202" s="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26" t="s">
        <v>437</v>
      </c>
      <c r="B203" s="4" t="s">
        <v>225</v>
      </c>
      <c r="C203" s="5">
        <v>1</v>
      </c>
      <c r="D203" s="6">
        <v>96.42</v>
      </c>
      <c r="E203" s="6">
        <f t="shared" si="5"/>
        <v>96.42</v>
      </c>
      <c r="F203" s="19">
        <v>0</v>
      </c>
      <c r="G203" s="13">
        <f t="shared" si="7"/>
        <v>0</v>
      </c>
      <c r="H203" s="1"/>
      <c r="I203" s="1"/>
      <c r="J203" s="1"/>
      <c r="K203" s="2"/>
      <c r="L203" s="1"/>
      <c r="M203" s="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26" t="s">
        <v>438</v>
      </c>
      <c r="B204" s="4" t="s">
        <v>226</v>
      </c>
      <c r="C204" s="5">
        <v>1</v>
      </c>
      <c r="D204" s="6">
        <v>63.76</v>
      </c>
      <c r="E204" s="6">
        <f t="shared" si="5"/>
        <v>63.76</v>
      </c>
      <c r="F204" s="19">
        <v>0</v>
      </c>
      <c r="G204" s="13">
        <f t="shared" si="7"/>
        <v>0</v>
      </c>
      <c r="H204" s="1"/>
      <c r="I204" s="1"/>
      <c r="J204" s="1"/>
      <c r="K204" s="2"/>
      <c r="L204" s="1"/>
      <c r="M204" s="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26" t="s">
        <v>439</v>
      </c>
      <c r="B205" s="4" t="s">
        <v>227</v>
      </c>
      <c r="C205" s="5">
        <v>1</v>
      </c>
      <c r="D205" s="6">
        <v>76.47</v>
      </c>
      <c r="E205" s="6">
        <f t="shared" si="5"/>
        <v>76.47</v>
      </c>
      <c r="F205" s="19">
        <v>0</v>
      </c>
      <c r="G205" s="13">
        <f t="shared" si="7"/>
        <v>0</v>
      </c>
      <c r="H205" s="1"/>
      <c r="I205" s="1"/>
      <c r="J205" s="1"/>
      <c r="K205" s="2"/>
      <c r="L205" s="1"/>
      <c r="M205" s="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26" t="s">
        <v>440</v>
      </c>
      <c r="B206" s="4" t="s">
        <v>228</v>
      </c>
      <c r="C206" s="5">
        <v>1</v>
      </c>
      <c r="D206" s="6">
        <v>126.59</v>
      </c>
      <c r="E206" s="6">
        <f t="shared" si="5"/>
        <v>126.59</v>
      </c>
      <c r="F206" s="19">
        <v>0</v>
      </c>
      <c r="G206" s="13">
        <f t="shared" si="7"/>
        <v>0</v>
      </c>
      <c r="H206" s="1"/>
      <c r="I206" s="1"/>
      <c r="J206" s="1"/>
      <c r="K206" s="2"/>
      <c r="L206" s="1"/>
      <c r="M206" s="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26" t="s">
        <v>441</v>
      </c>
      <c r="B207" s="4" t="s">
        <v>229</v>
      </c>
      <c r="C207" s="5">
        <v>1</v>
      </c>
      <c r="D207" s="6">
        <v>96.05</v>
      </c>
      <c r="E207" s="6">
        <f t="shared" si="5"/>
        <v>96.05</v>
      </c>
      <c r="F207" s="19">
        <v>0</v>
      </c>
      <c r="G207" s="13">
        <f t="shared" si="7"/>
        <v>0</v>
      </c>
      <c r="H207" s="1"/>
      <c r="I207" s="1"/>
      <c r="J207" s="1"/>
      <c r="K207" s="2"/>
      <c r="L207" s="1"/>
      <c r="M207" s="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26" t="s">
        <v>442</v>
      </c>
      <c r="B208" s="4" t="s">
        <v>230</v>
      </c>
      <c r="C208" s="5">
        <v>1</v>
      </c>
      <c r="D208" s="6">
        <v>61.75</v>
      </c>
      <c r="E208" s="6">
        <f t="shared" ref="E208:E248" si="8">ROUND(D208*C208,2)</f>
        <v>61.75</v>
      </c>
      <c r="F208" s="19">
        <v>0</v>
      </c>
      <c r="G208" s="13">
        <f t="shared" si="7"/>
        <v>0</v>
      </c>
      <c r="H208" s="1"/>
      <c r="I208" s="1"/>
      <c r="J208" s="1"/>
      <c r="K208" s="2"/>
      <c r="L208" s="1"/>
      <c r="M208" s="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26" t="s">
        <v>443</v>
      </c>
      <c r="B209" s="4" t="s">
        <v>231</v>
      </c>
      <c r="C209" s="5">
        <v>1</v>
      </c>
      <c r="D209" s="6">
        <v>99.16</v>
      </c>
      <c r="E209" s="6">
        <f t="shared" si="8"/>
        <v>99.16</v>
      </c>
      <c r="F209" s="19">
        <v>0</v>
      </c>
      <c r="G209" s="13">
        <f t="shared" si="7"/>
        <v>0</v>
      </c>
      <c r="H209" s="1"/>
      <c r="I209" s="1"/>
      <c r="J209" s="1"/>
      <c r="K209" s="2"/>
      <c r="L209" s="1"/>
      <c r="M209" s="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26" t="s">
        <v>444</v>
      </c>
      <c r="B210" s="4" t="s">
        <v>232</v>
      </c>
      <c r="C210" s="5">
        <v>1</v>
      </c>
      <c r="D210" s="6">
        <v>1.1100000000000001</v>
      </c>
      <c r="E210" s="6">
        <f t="shared" si="8"/>
        <v>1.1100000000000001</v>
      </c>
      <c r="F210" s="19">
        <v>0</v>
      </c>
      <c r="G210" s="13">
        <f t="shared" si="7"/>
        <v>0</v>
      </c>
      <c r="H210" s="1"/>
      <c r="I210" s="1"/>
      <c r="J210" s="1"/>
      <c r="K210" s="2"/>
      <c r="L210" s="1"/>
      <c r="M210" s="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26" t="s">
        <v>445</v>
      </c>
      <c r="B211" s="4" t="s">
        <v>233</v>
      </c>
      <c r="C211" s="5">
        <v>1</v>
      </c>
      <c r="D211" s="6">
        <v>1.94</v>
      </c>
      <c r="E211" s="6">
        <f t="shared" si="8"/>
        <v>1.94</v>
      </c>
      <c r="F211" s="19">
        <v>0</v>
      </c>
      <c r="G211" s="13">
        <f t="shared" si="7"/>
        <v>0</v>
      </c>
      <c r="H211" s="1"/>
      <c r="I211" s="1"/>
      <c r="J211" s="1"/>
      <c r="K211" s="2"/>
      <c r="L211" s="1"/>
      <c r="M211" s="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26" t="s">
        <v>446</v>
      </c>
      <c r="B212" s="4" t="s">
        <v>234</v>
      </c>
      <c r="C212" s="5">
        <v>1</v>
      </c>
      <c r="D212" s="6">
        <v>1.35</v>
      </c>
      <c r="E212" s="6">
        <f t="shared" si="8"/>
        <v>1.35</v>
      </c>
      <c r="F212" s="19">
        <v>0</v>
      </c>
      <c r="G212" s="13">
        <f t="shared" si="7"/>
        <v>0</v>
      </c>
      <c r="H212" s="1"/>
      <c r="I212" s="1"/>
      <c r="J212" s="1"/>
      <c r="K212" s="2"/>
      <c r="L212" s="1"/>
      <c r="M212" s="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26" t="s">
        <v>447</v>
      </c>
      <c r="B213" s="4" t="s">
        <v>235</v>
      </c>
      <c r="C213" s="5">
        <v>1</v>
      </c>
      <c r="D213" s="6">
        <v>4.6399999999999997</v>
      </c>
      <c r="E213" s="6">
        <f t="shared" si="8"/>
        <v>4.6399999999999997</v>
      </c>
      <c r="F213" s="19">
        <v>0</v>
      </c>
      <c r="G213" s="13">
        <f t="shared" si="7"/>
        <v>0</v>
      </c>
      <c r="H213" s="1"/>
      <c r="I213" s="1"/>
      <c r="J213" s="1"/>
      <c r="K213" s="2"/>
      <c r="L213" s="1"/>
      <c r="M213" s="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26" t="s">
        <v>448</v>
      </c>
      <c r="B214" s="4" t="s">
        <v>236</v>
      </c>
      <c r="C214" s="5">
        <v>1</v>
      </c>
      <c r="D214" s="6">
        <v>6.99</v>
      </c>
      <c r="E214" s="6">
        <f t="shared" si="8"/>
        <v>6.99</v>
      </c>
      <c r="F214" s="19">
        <v>0</v>
      </c>
      <c r="G214" s="13">
        <f t="shared" si="7"/>
        <v>0</v>
      </c>
      <c r="H214" s="1"/>
      <c r="I214" s="1"/>
      <c r="J214" s="1"/>
      <c r="K214" s="2"/>
      <c r="L214" s="1"/>
      <c r="M214" s="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26" t="s">
        <v>449</v>
      </c>
      <c r="B215" s="4" t="s">
        <v>237</v>
      </c>
      <c r="C215" s="5">
        <v>1</v>
      </c>
      <c r="D215" s="6">
        <v>3.11</v>
      </c>
      <c r="E215" s="6">
        <f t="shared" si="8"/>
        <v>3.11</v>
      </c>
      <c r="F215" s="19">
        <v>0</v>
      </c>
      <c r="G215" s="13">
        <f t="shared" si="7"/>
        <v>0</v>
      </c>
      <c r="H215" s="1"/>
      <c r="I215" s="1"/>
      <c r="J215" s="1"/>
      <c r="K215" s="2"/>
      <c r="L215" s="1"/>
      <c r="M215" s="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thickBot="1" x14ac:dyDescent="0.3">
      <c r="A216" s="26" t="s">
        <v>450</v>
      </c>
      <c r="B216" s="4" t="s">
        <v>238</v>
      </c>
      <c r="C216" s="5">
        <v>1</v>
      </c>
      <c r="D216" s="6">
        <v>2.09</v>
      </c>
      <c r="E216" s="6">
        <f t="shared" si="8"/>
        <v>2.09</v>
      </c>
      <c r="F216" s="19">
        <v>0</v>
      </c>
      <c r="G216" s="13">
        <f t="shared" si="7"/>
        <v>0</v>
      </c>
      <c r="H216" s="1"/>
      <c r="I216" s="1"/>
      <c r="J216" s="1"/>
      <c r="K216" s="2"/>
      <c r="L216" s="1"/>
      <c r="M216" s="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23" t="s">
        <v>485</v>
      </c>
      <c r="B217" s="22" t="s">
        <v>239</v>
      </c>
      <c r="C217" s="22"/>
      <c r="D217" s="22"/>
      <c r="E217" s="3"/>
      <c r="F217" s="20"/>
      <c r="G217" s="21"/>
      <c r="H217" s="1"/>
      <c r="I217" s="1"/>
      <c r="J217" s="1"/>
      <c r="K217" s="2"/>
      <c r="L217" s="1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26" t="s">
        <v>451</v>
      </c>
      <c r="B218" s="4" t="s">
        <v>240</v>
      </c>
      <c r="C218" s="5">
        <v>5</v>
      </c>
      <c r="D218" s="6">
        <v>6.76</v>
      </c>
      <c r="E218" s="6">
        <f t="shared" si="8"/>
        <v>33.799999999999997</v>
      </c>
      <c r="F218" s="19">
        <v>0</v>
      </c>
      <c r="G218" s="13">
        <f t="shared" si="7"/>
        <v>0</v>
      </c>
      <c r="H218" s="1"/>
      <c r="I218" s="1"/>
      <c r="J218" s="1"/>
      <c r="K218" s="2"/>
      <c r="L218" s="1"/>
      <c r="M218" s="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26" t="s">
        <v>452</v>
      </c>
      <c r="B219" s="4" t="s">
        <v>241</v>
      </c>
      <c r="C219" s="5">
        <v>5</v>
      </c>
      <c r="D219" s="6">
        <v>22.8</v>
      </c>
      <c r="E219" s="6">
        <f t="shared" si="8"/>
        <v>114</v>
      </c>
      <c r="F219" s="19">
        <v>0</v>
      </c>
      <c r="G219" s="13">
        <f t="shared" si="7"/>
        <v>0</v>
      </c>
      <c r="H219" s="1"/>
      <c r="I219" s="1"/>
      <c r="J219" s="1"/>
      <c r="K219" s="2"/>
      <c r="L219" s="1"/>
      <c r="M219" s="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26" t="s">
        <v>454</v>
      </c>
      <c r="B220" s="4" t="s">
        <v>242</v>
      </c>
      <c r="C220" s="5">
        <v>5</v>
      </c>
      <c r="D220" s="6">
        <v>3.79</v>
      </c>
      <c r="E220" s="6">
        <f t="shared" si="8"/>
        <v>18.95</v>
      </c>
      <c r="F220" s="19">
        <v>0</v>
      </c>
      <c r="G220" s="13">
        <f t="shared" si="7"/>
        <v>0</v>
      </c>
      <c r="H220" s="1"/>
      <c r="I220" s="1"/>
      <c r="J220" s="1"/>
      <c r="K220" s="2"/>
      <c r="L220" s="1"/>
      <c r="M220" s="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26" t="s">
        <v>455</v>
      </c>
      <c r="B221" s="4" t="s">
        <v>243</v>
      </c>
      <c r="C221" s="5">
        <v>5</v>
      </c>
      <c r="D221" s="6">
        <v>9.59</v>
      </c>
      <c r="E221" s="6">
        <f t="shared" si="8"/>
        <v>47.95</v>
      </c>
      <c r="F221" s="19">
        <v>0</v>
      </c>
      <c r="G221" s="13">
        <f t="shared" si="7"/>
        <v>0</v>
      </c>
      <c r="H221" s="1"/>
      <c r="I221" s="1"/>
      <c r="J221" s="1"/>
      <c r="K221" s="2"/>
      <c r="L221" s="1"/>
      <c r="M221" s="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26" t="s">
        <v>453</v>
      </c>
      <c r="B222" s="4" t="s">
        <v>244</v>
      </c>
      <c r="C222" s="5">
        <v>5</v>
      </c>
      <c r="D222" s="6">
        <v>13.8</v>
      </c>
      <c r="E222" s="6">
        <f t="shared" si="8"/>
        <v>69</v>
      </c>
      <c r="F222" s="19">
        <v>0</v>
      </c>
      <c r="G222" s="13">
        <f t="shared" si="7"/>
        <v>0</v>
      </c>
      <c r="H222" s="1"/>
      <c r="I222" s="1"/>
      <c r="J222" s="1"/>
      <c r="K222" s="2"/>
      <c r="L222" s="1"/>
      <c r="M222" s="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26" t="s">
        <v>456</v>
      </c>
      <c r="B223" s="4" t="s">
        <v>245</v>
      </c>
      <c r="C223" s="5">
        <v>5</v>
      </c>
      <c r="D223" s="6">
        <v>19.13</v>
      </c>
      <c r="E223" s="6">
        <f t="shared" si="8"/>
        <v>95.65</v>
      </c>
      <c r="F223" s="19">
        <v>0</v>
      </c>
      <c r="G223" s="13">
        <f t="shared" si="7"/>
        <v>0</v>
      </c>
      <c r="H223" s="1"/>
      <c r="I223" s="1"/>
      <c r="J223" s="1"/>
      <c r="K223" s="2"/>
      <c r="L223" s="1"/>
      <c r="M223" s="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26" t="s">
        <v>457</v>
      </c>
      <c r="B224" s="4" t="s">
        <v>246</v>
      </c>
      <c r="C224" s="5">
        <v>5</v>
      </c>
      <c r="D224" s="6">
        <v>2.64</v>
      </c>
      <c r="E224" s="6">
        <f t="shared" si="8"/>
        <v>13.2</v>
      </c>
      <c r="F224" s="19">
        <v>0</v>
      </c>
      <c r="G224" s="13">
        <f t="shared" si="7"/>
        <v>0</v>
      </c>
      <c r="H224" s="1"/>
      <c r="I224" s="1"/>
      <c r="J224" s="1"/>
      <c r="K224" s="2"/>
      <c r="L224" s="1"/>
      <c r="M224" s="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26" t="s">
        <v>458</v>
      </c>
      <c r="B225" s="4" t="s">
        <v>247</v>
      </c>
      <c r="C225" s="5">
        <v>5</v>
      </c>
      <c r="D225" s="6">
        <v>8.1</v>
      </c>
      <c r="E225" s="6">
        <f t="shared" si="8"/>
        <v>40.5</v>
      </c>
      <c r="F225" s="19">
        <v>0</v>
      </c>
      <c r="G225" s="13">
        <f t="shared" si="7"/>
        <v>0</v>
      </c>
      <c r="H225" s="1"/>
      <c r="I225" s="1"/>
      <c r="J225" s="1"/>
      <c r="K225" s="2"/>
      <c r="L225" s="1"/>
      <c r="M225" s="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26" t="s">
        <v>459</v>
      </c>
      <c r="B226" s="4" t="s">
        <v>248</v>
      </c>
      <c r="C226" s="5">
        <v>5</v>
      </c>
      <c r="D226" s="6">
        <v>12.7</v>
      </c>
      <c r="E226" s="6">
        <f t="shared" si="8"/>
        <v>63.5</v>
      </c>
      <c r="F226" s="19">
        <v>0</v>
      </c>
      <c r="G226" s="13">
        <f t="shared" si="7"/>
        <v>0</v>
      </c>
      <c r="H226" s="1"/>
      <c r="I226" s="1"/>
      <c r="J226" s="1"/>
      <c r="K226" s="2"/>
      <c r="L226" s="1"/>
      <c r="M226" s="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26" t="s">
        <v>460</v>
      </c>
      <c r="B227" s="4" t="s">
        <v>249</v>
      </c>
      <c r="C227" s="5">
        <v>5</v>
      </c>
      <c r="D227" s="6">
        <v>13.11</v>
      </c>
      <c r="E227" s="6">
        <f t="shared" si="8"/>
        <v>65.55</v>
      </c>
      <c r="F227" s="19">
        <v>0</v>
      </c>
      <c r="G227" s="13">
        <f t="shared" si="7"/>
        <v>0</v>
      </c>
      <c r="H227" s="1"/>
      <c r="I227" s="1"/>
      <c r="J227" s="1"/>
      <c r="K227" s="2"/>
      <c r="L227" s="1"/>
      <c r="M227" s="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26" t="s">
        <v>461</v>
      </c>
      <c r="B228" s="4" t="s">
        <v>250</v>
      </c>
      <c r="C228" s="5">
        <v>5</v>
      </c>
      <c r="D228" s="6">
        <v>15.22</v>
      </c>
      <c r="E228" s="6">
        <f t="shared" si="8"/>
        <v>76.099999999999994</v>
      </c>
      <c r="F228" s="19">
        <v>0</v>
      </c>
      <c r="G228" s="13">
        <f t="shared" si="7"/>
        <v>0</v>
      </c>
      <c r="H228" s="1"/>
      <c r="I228" s="1"/>
      <c r="J228" s="1"/>
      <c r="K228" s="2"/>
      <c r="L228" s="1"/>
      <c r="M228" s="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26" t="s">
        <v>462</v>
      </c>
      <c r="B229" s="4" t="s">
        <v>251</v>
      </c>
      <c r="C229" s="5">
        <v>5</v>
      </c>
      <c r="D229" s="6">
        <v>6.31</v>
      </c>
      <c r="E229" s="6">
        <f t="shared" si="8"/>
        <v>31.55</v>
      </c>
      <c r="F229" s="19">
        <v>0</v>
      </c>
      <c r="G229" s="13">
        <f t="shared" si="7"/>
        <v>0</v>
      </c>
      <c r="H229" s="1"/>
      <c r="I229" s="1"/>
      <c r="J229" s="1"/>
      <c r="K229" s="2"/>
      <c r="L229" s="1"/>
      <c r="M229" s="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26" t="s">
        <v>463</v>
      </c>
      <c r="B230" s="4" t="s">
        <v>252</v>
      </c>
      <c r="C230" s="5">
        <v>5</v>
      </c>
      <c r="D230" s="6">
        <v>19.010000000000002</v>
      </c>
      <c r="E230" s="6">
        <f t="shared" si="8"/>
        <v>95.05</v>
      </c>
      <c r="F230" s="19">
        <v>0</v>
      </c>
      <c r="G230" s="13">
        <f t="shared" si="7"/>
        <v>0</v>
      </c>
      <c r="H230" s="1"/>
      <c r="I230" s="1"/>
      <c r="J230" s="1"/>
      <c r="K230" s="2"/>
      <c r="L230" s="1"/>
      <c r="M230" s="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26" t="s">
        <v>464</v>
      </c>
      <c r="B231" s="4" t="s">
        <v>253</v>
      </c>
      <c r="C231" s="5">
        <v>5</v>
      </c>
      <c r="D231" s="6">
        <v>5.24</v>
      </c>
      <c r="E231" s="6">
        <f t="shared" si="8"/>
        <v>26.2</v>
      </c>
      <c r="F231" s="19">
        <v>0</v>
      </c>
      <c r="G231" s="13">
        <f t="shared" si="7"/>
        <v>0</v>
      </c>
      <c r="H231" s="1"/>
      <c r="I231" s="1"/>
      <c r="J231" s="1"/>
      <c r="K231" s="2"/>
      <c r="L231" s="1"/>
      <c r="M231" s="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26" t="s">
        <v>465</v>
      </c>
      <c r="B232" s="4" t="s">
        <v>254</v>
      </c>
      <c r="C232" s="5">
        <v>5</v>
      </c>
      <c r="D232" s="6">
        <v>6.45</v>
      </c>
      <c r="E232" s="6">
        <f t="shared" si="8"/>
        <v>32.25</v>
      </c>
      <c r="F232" s="19">
        <v>0</v>
      </c>
      <c r="G232" s="13">
        <f t="shared" si="7"/>
        <v>0</v>
      </c>
      <c r="H232" s="1"/>
      <c r="I232" s="1"/>
      <c r="J232" s="1"/>
      <c r="K232" s="2"/>
      <c r="L232" s="1"/>
      <c r="M232" s="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26" t="s">
        <v>466</v>
      </c>
      <c r="B233" s="4" t="s">
        <v>255</v>
      </c>
      <c r="C233" s="5">
        <v>2</v>
      </c>
      <c r="D233" s="6">
        <v>135.69</v>
      </c>
      <c r="E233" s="6">
        <f t="shared" si="8"/>
        <v>271.38</v>
      </c>
      <c r="F233" s="19">
        <v>0</v>
      </c>
      <c r="G233" s="13">
        <f t="shared" si="7"/>
        <v>0</v>
      </c>
      <c r="H233" s="1"/>
      <c r="I233" s="1"/>
      <c r="J233" s="1"/>
      <c r="K233" s="2"/>
      <c r="L233" s="1"/>
      <c r="M233" s="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26" t="s">
        <v>467</v>
      </c>
      <c r="B234" s="4" t="s">
        <v>256</v>
      </c>
      <c r="C234" s="5">
        <v>5</v>
      </c>
      <c r="D234" s="6">
        <v>9.9499999999999993</v>
      </c>
      <c r="E234" s="6">
        <f t="shared" si="8"/>
        <v>49.75</v>
      </c>
      <c r="F234" s="19">
        <v>0</v>
      </c>
      <c r="G234" s="13">
        <f t="shared" si="7"/>
        <v>0</v>
      </c>
      <c r="H234" s="1"/>
      <c r="I234" s="1"/>
      <c r="J234" s="1"/>
      <c r="K234" s="2"/>
      <c r="L234" s="1"/>
      <c r="M234" s="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26" t="s">
        <v>468</v>
      </c>
      <c r="B235" s="4" t="s">
        <v>257</v>
      </c>
      <c r="C235" s="5">
        <v>5</v>
      </c>
      <c r="D235" s="6">
        <v>9.8699999999999992</v>
      </c>
      <c r="E235" s="6">
        <f t="shared" si="8"/>
        <v>49.35</v>
      </c>
      <c r="F235" s="19">
        <v>0</v>
      </c>
      <c r="G235" s="13">
        <f t="shared" si="7"/>
        <v>0</v>
      </c>
      <c r="H235" s="1"/>
      <c r="I235" s="1"/>
      <c r="J235" s="1"/>
      <c r="K235" s="2"/>
      <c r="L235" s="1"/>
      <c r="M235" s="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26" t="s">
        <v>469</v>
      </c>
      <c r="B236" s="4" t="s">
        <v>258</v>
      </c>
      <c r="C236" s="5">
        <v>5</v>
      </c>
      <c r="D236" s="6">
        <v>4.26</v>
      </c>
      <c r="E236" s="6">
        <f t="shared" si="8"/>
        <v>21.3</v>
      </c>
      <c r="F236" s="19">
        <v>0</v>
      </c>
      <c r="G236" s="13">
        <f t="shared" si="7"/>
        <v>0</v>
      </c>
      <c r="H236" s="1"/>
      <c r="I236" s="1"/>
      <c r="J236" s="1"/>
      <c r="K236" s="2"/>
      <c r="L236" s="1"/>
      <c r="M236" s="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26" t="s">
        <v>470</v>
      </c>
      <c r="B237" s="4" t="s">
        <v>259</v>
      </c>
      <c r="C237" s="5">
        <v>5</v>
      </c>
      <c r="D237" s="6">
        <v>9.86</v>
      </c>
      <c r="E237" s="6">
        <f t="shared" si="8"/>
        <v>49.3</v>
      </c>
      <c r="F237" s="19">
        <v>0</v>
      </c>
      <c r="G237" s="13">
        <f t="shared" si="7"/>
        <v>0</v>
      </c>
      <c r="H237" s="1"/>
      <c r="I237" s="1"/>
      <c r="J237" s="1"/>
      <c r="K237" s="2"/>
      <c r="L237" s="1"/>
      <c r="M237" s="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26" t="s">
        <v>471</v>
      </c>
      <c r="B238" s="4" t="s">
        <v>260</v>
      </c>
      <c r="C238" s="5">
        <v>5</v>
      </c>
      <c r="D238" s="6">
        <v>5.23</v>
      </c>
      <c r="E238" s="6">
        <f t="shared" si="8"/>
        <v>26.15</v>
      </c>
      <c r="F238" s="19">
        <v>0</v>
      </c>
      <c r="G238" s="13">
        <f t="shared" si="7"/>
        <v>0</v>
      </c>
      <c r="H238" s="1"/>
      <c r="I238" s="1"/>
      <c r="J238" s="1"/>
      <c r="K238" s="2"/>
      <c r="L238" s="1"/>
      <c r="M238" s="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26" t="s">
        <v>472</v>
      </c>
      <c r="B239" s="4" t="s">
        <v>261</v>
      </c>
      <c r="C239" s="5">
        <v>5</v>
      </c>
      <c r="D239" s="6">
        <v>14.77</v>
      </c>
      <c r="E239" s="6">
        <f t="shared" si="8"/>
        <v>73.849999999999994</v>
      </c>
      <c r="F239" s="19">
        <v>0</v>
      </c>
      <c r="G239" s="13">
        <f t="shared" si="7"/>
        <v>0</v>
      </c>
      <c r="H239" s="1"/>
      <c r="I239" s="1"/>
      <c r="J239" s="1"/>
      <c r="K239" s="2"/>
      <c r="L239" s="1"/>
      <c r="M239" s="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26" t="s">
        <v>473</v>
      </c>
      <c r="B240" s="4" t="s">
        <v>262</v>
      </c>
      <c r="C240" s="5">
        <v>5</v>
      </c>
      <c r="D240" s="6">
        <v>4.05</v>
      </c>
      <c r="E240" s="6">
        <f t="shared" si="8"/>
        <v>20.25</v>
      </c>
      <c r="F240" s="19">
        <v>0</v>
      </c>
      <c r="G240" s="13">
        <f t="shared" si="7"/>
        <v>0</v>
      </c>
      <c r="H240" s="1"/>
      <c r="I240" s="1"/>
      <c r="J240" s="1"/>
      <c r="K240" s="2"/>
      <c r="L240" s="1"/>
      <c r="M240" s="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26" t="s">
        <v>474</v>
      </c>
      <c r="B241" s="4" t="s">
        <v>263</v>
      </c>
      <c r="C241" s="5">
        <v>5</v>
      </c>
      <c r="D241" s="6">
        <v>10.74</v>
      </c>
      <c r="E241" s="6">
        <f t="shared" si="8"/>
        <v>53.7</v>
      </c>
      <c r="F241" s="19">
        <v>0</v>
      </c>
      <c r="G241" s="13">
        <f t="shared" si="7"/>
        <v>0</v>
      </c>
      <c r="H241" s="1"/>
      <c r="I241" s="1"/>
      <c r="J241" s="1"/>
      <c r="K241" s="2"/>
      <c r="L241" s="1"/>
      <c r="M241" s="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26" t="s">
        <v>475</v>
      </c>
      <c r="B242" s="4" t="s">
        <v>264</v>
      </c>
      <c r="C242" s="5">
        <v>2</v>
      </c>
      <c r="D242" s="6">
        <v>165.44</v>
      </c>
      <c r="E242" s="6">
        <f t="shared" si="8"/>
        <v>330.88</v>
      </c>
      <c r="F242" s="19">
        <v>0</v>
      </c>
      <c r="G242" s="13">
        <f t="shared" si="7"/>
        <v>0</v>
      </c>
      <c r="H242" s="1"/>
      <c r="I242" s="1"/>
      <c r="J242" s="1"/>
      <c r="K242" s="2"/>
      <c r="L242" s="1"/>
      <c r="M242" s="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26" t="s">
        <v>476</v>
      </c>
      <c r="B243" s="4" t="s">
        <v>265</v>
      </c>
      <c r="C243" s="5">
        <v>5</v>
      </c>
      <c r="D243" s="6">
        <v>3.66</v>
      </c>
      <c r="E243" s="6">
        <f t="shared" si="8"/>
        <v>18.3</v>
      </c>
      <c r="F243" s="19">
        <v>0</v>
      </c>
      <c r="G243" s="13">
        <f t="shared" si="7"/>
        <v>0</v>
      </c>
      <c r="H243" s="1"/>
      <c r="I243" s="1"/>
      <c r="J243" s="1"/>
      <c r="K243" s="2"/>
      <c r="L243" s="1"/>
      <c r="M243" s="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26" t="s">
        <v>477</v>
      </c>
      <c r="B244" s="4" t="s">
        <v>266</v>
      </c>
      <c r="C244" s="5">
        <v>5</v>
      </c>
      <c r="D244" s="6">
        <v>3.79</v>
      </c>
      <c r="E244" s="6">
        <f t="shared" si="8"/>
        <v>18.95</v>
      </c>
      <c r="F244" s="19">
        <v>0</v>
      </c>
      <c r="G244" s="13">
        <f t="shared" si="7"/>
        <v>0</v>
      </c>
      <c r="H244" s="1"/>
      <c r="I244" s="1"/>
      <c r="J244" s="1"/>
      <c r="K244" s="2"/>
      <c r="L244" s="1"/>
      <c r="M244" s="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26" t="s">
        <v>478</v>
      </c>
      <c r="B245" s="4" t="s">
        <v>267</v>
      </c>
      <c r="C245" s="5">
        <v>5</v>
      </c>
      <c r="D245" s="6">
        <v>10.96</v>
      </c>
      <c r="E245" s="6">
        <f t="shared" si="8"/>
        <v>54.8</v>
      </c>
      <c r="F245" s="19">
        <v>0</v>
      </c>
      <c r="G245" s="13">
        <f t="shared" si="7"/>
        <v>0</v>
      </c>
      <c r="H245" s="1"/>
      <c r="I245" s="1"/>
      <c r="J245" s="1"/>
      <c r="K245" s="2"/>
      <c r="L245" s="1"/>
      <c r="M245" s="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26" t="s">
        <v>479</v>
      </c>
      <c r="B246" s="4" t="s">
        <v>268</v>
      </c>
      <c r="C246" s="5">
        <v>5</v>
      </c>
      <c r="D246" s="6">
        <v>4.1500000000000004</v>
      </c>
      <c r="E246" s="6">
        <f t="shared" si="8"/>
        <v>20.75</v>
      </c>
      <c r="F246" s="19">
        <v>0</v>
      </c>
      <c r="G246" s="13">
        <f t="shared" si="7"/>
        <v>0</v>
      </c>
      <c r="H246" s="1"/>
      <c r="I246" s="1"/>
      <c r="J246" s="1"/>
      <c r="K246" s="2"/>
      <c r="L246" s="1"/>
      <c r="M246" s="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26" t="s">
        <v>480</v>
      </c>
      <c r="B247" s="4" t="s">
        <v>269</v>
      </c>
      <c r="C247" s="5">
        <v>5</v>
      </c>
      <c r="D247" s="6">
        <v>6.74</v>
      </c>
      <c r="E247" s="6">
        <f t="shared" si="8"/>
        <v>33.700000000000003</v>
      </c>
      <c r="F247" s="19">
        <v>0</v>
      </c>
      <c r="G247" s="13">
        <f t="shared" ref="G247:G248" si="9">IF(F247&gt;D247,F247/0,ROUND(C247*F247,2))</f>
        <v>0</v>
      </c>
      <c r="H247" s="1"/>
      <c r="I247" s="1"/>
      <c r="J247" s="1"/>
      <c r="K247" s="2"/>
      <c r="L247" s="1"/>
      <c r="M247" s="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thickBot="1" x14ac:dyDescent="0.3">
      <c r="A248" s="26" t="s">
        <v>481</v>
      </c>
      <c r="B248" s="4" t="s">
        <v>270</v>
      </c>
      <c r="C248" s="5">
        <v>5</v>
      </c>
      <c r="D248" s="6">
        <v>6.4</v>
      </c>
      <c r="E248" s="6">
        <f t="shared" si="8"/>
        <v>32</v>
      </c>
      <c r="F248" s="19">
        <v>0</v>
      </c>
      <c r="G248" s="13">
        <f t="shared" si="9"/>
        <v>0</v>
      </c>
      <c r="H248" s="1"/>
      <c r="I248" s="1"/>
      <c r="J248" s="1"/>
      <c r="K248" s="2"/>
      <c r="L248" s="1"/>
      <c r="M248" s="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23" t="s">
        <v>486</v>
      </c>
      <c r="B249" s="22" t="s">
        <v>271</v>
      </c>
      <c r="C249" s="22"/>
      <c r="D249" s="22"/>
      <c r="E249" s="3"/>
      <c r="F249" s="20"/>
      <c r="G249" s="21"/>
      <c r="H249" s="1"/>
      <c r="I249" s="1"/>
      <c r="J249" s="1"/>
      <c r="K249" s="2"/>
      <c r="L249" s="1"/>
      <c r="M249" s="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thickBot="1" x14ac:dyDescent="0.3">
      <c r="A250" s="26" t="s">
        <v>482</v>
      </c>
      <c r="B250" s="4" t="s">
        <v>272</v>
      </c>
      <c r="C250" s="5">
        <v>1</v>
      </c>
      <c r="D250" s="6">
        <v>6000</v>
      </c>
      <c r="E250" s="6">
        <f t="shared" ref="E250" si="10">ROUND(D250*C250,2)</f>
        <v>6000</v>
      </c>
      <c r="F250" s="6">
        <f>D250</f>
        <v>6000</v>
      </c>
      <c r="G250" s="13">
        <f t="shared" ref="G250" si="11">IF(F250&gt;D250,F250/0,ROUND(C250*F250,2))</f>
        <v>6000</v>
      </c>
      <c r="H250" s="1"/>
      <c r="I250" s="1"/>
      <c r="J250" s="1"/>
      <c r="K250" s="2"/>
      <c r="L250" s="1"/>
      <c r="M250" s="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 x14ac:dyDescent="0.25">
      <c r="A251" s="27"/>
      <c r="B251" s="14"/>
      <c r="C251" s="14"/>
      <c r="D251" s="7"/>
      <c r="E251" s="8">
        <f>SUM(E14:E250)</f>
        <v>30122.94999999999</v>
      </c>
      <c r="F251" s="9"/>
      <c r="G251" s="15">
        <f>IF(SUM(G14:G250)=6000,0,SUM(G14:G250))</f>
        <v>0</v>
      </c>
      <c r="H251" s="1"/>
      <c r="I251" s="1"/>
      <c r="J251" s="1"/>
      <c r="K251" s="10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thickBot="1" x14ac:dyDescent="0.3">
      <c r="A252" s="28"/>
      <c r="B252" s="16"/>
      <c r="C252" s="16"/>
      <c r="D252" s="16"/>
      <c r="E252" s="16"/>
      <c r="F252" s="16"/>
      <c r="G252" s="17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thickBot="1" x14ac:dyDescent="0.3">
      <c r="A253" s="48" t="s">
        <v>11</v>
      </c>
      <c r="B253" s="46"/>
      <c r="C253" s="46"/>
      <c r="D253" s="46"/>
      <c r="E253" s="46"/>
      <c r="F253" s="49">
        <f>IF(G251&lt;=E251,G251,"ERROR: Límite superado")</f>
        <v>0</v>
      </c>
      <c r="G253" s="50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6" customHeight="1" thickBot="1" x14ac:dyDescent="0.3">
      <c r="A254" s="43" t="s">
        <v>487</v>
      </c>
      <c r="B254" s="44"/>
      <c r="C254" s="44"/>
      <c r="D254" s="44"/>
      <c r="E254" s="44"/>
      <c r="F254" s="44"/>
      <c r="G254" s="1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2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2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2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2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2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2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2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2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2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2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2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2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2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2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2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2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2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2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2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2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2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2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2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2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2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2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2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2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2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2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2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2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2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2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2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2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2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2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2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2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2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2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2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2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2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2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2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2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2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2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2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2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2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2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2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2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2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2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2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2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2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2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2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2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2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2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2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2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2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2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2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2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2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2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2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2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2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2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2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2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2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2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2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2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2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2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2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2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2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2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2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2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2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2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2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2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2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2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2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2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2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2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2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2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2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2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2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2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2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2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2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2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2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2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2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2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2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2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2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2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2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2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2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2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2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2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2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2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2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2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2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2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2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2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2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2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2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2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2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2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2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2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2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2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2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2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2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2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2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2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2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2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2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2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2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2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2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2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2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2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2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2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2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2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2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2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2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2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2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2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2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2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2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2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2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2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2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2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2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2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2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2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2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2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2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2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2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2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2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2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2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2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2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2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2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2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2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2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2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2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2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2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2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2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2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2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2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2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2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2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2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2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2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2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2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2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2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2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2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2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2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2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2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2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2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2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2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2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2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2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2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2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2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2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2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2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2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2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2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2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2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2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2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2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2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2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2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2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2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2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2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2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2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2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2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2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2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2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2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2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2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2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2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2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2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2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2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2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2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2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2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2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2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2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2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2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2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2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2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2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2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2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2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2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2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2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2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2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2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2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2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2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2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2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2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2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2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2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2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2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2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2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2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2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2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2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2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2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2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2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2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2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2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2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2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2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2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2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2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2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2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2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2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2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2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2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2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2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2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2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2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2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2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2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2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2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2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2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2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2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2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2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2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2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2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2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2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2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2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2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2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2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2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2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2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2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2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2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2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2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2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2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2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2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2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2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2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2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2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2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2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2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2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2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2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2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2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2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2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2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2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2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2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2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2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2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2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2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2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2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2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2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2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2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2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2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2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2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2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2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2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2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2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2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2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2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2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2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2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2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2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2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2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2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2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2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2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2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2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2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2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2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2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2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2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2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2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2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2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2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2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2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2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2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2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2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2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2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2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2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2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2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2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2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2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2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2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2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2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2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2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2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2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2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2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2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2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2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2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2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2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2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2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2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2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2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2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2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2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2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2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2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2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2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2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2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2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2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2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2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2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2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2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2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2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2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2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2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2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2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2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2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2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2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2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2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2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2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2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2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2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2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2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2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2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2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2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2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2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2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2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2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2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2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2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2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2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2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2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2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2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2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2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2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2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2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2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2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2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2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2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2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2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2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2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2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2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2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2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2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2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2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2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2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2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2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2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2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2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2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2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2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2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2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2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2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2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2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2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2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2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2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2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2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2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2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2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2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2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2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2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2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2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2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2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2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2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2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2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2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2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2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2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2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2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2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2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2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2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2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2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2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2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2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2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2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2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2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2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2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2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2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2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2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2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2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2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2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2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2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2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</sheetData>
  <sheetProtection algorithmName="SHA-512" hashValue="rxOpXQKLll2MalR8WJIyMVaR56xtmZQFF+3fEwvgMgGPnaS7oSHuufubTHOSp0OfTwqjB5e1nsTym7PL9mZsfw==" saltValue="GHWmT19VGKSSZHCKwQLCQg==" spinCount="100000" sheet="1" objects="1" scenarios="1"/>
  <mergeCells count="11">
    <mergeCell ref="A254:F254"/>
    <mergeCell ref="A10:B11"/>
    <mergeCell ref="A253:E253"/>
    <mergeCell ref="F253:G253"/>
    <mergeCell ref="A1:G1"/>
    <mergeCell ref="A2:G2"/>
    <mergeCell ref="A3:G3"/>
    <mergeCell ref="A7:G7"/>
    <mergeCell ref="A8:G8"/>
    <mergeCell ref="C10:G11"/>
    <mergeCell ref="A5:G5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2025-05-02T09:36:31Z</dcterms:modified>
</cp:coreProperties>
</file>