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tejero1\Desktop\APB 25.0025 Mareógrafos\Sin Lotes\"/>
    </mc:Choice>
  </mc:AlternateContent>
  <bookViews>
    <workbookView xWindow="0" yWindow="0" windowWidth="19200" windowHeight="11010"/>
  </bookViews>
  <sheets>
    <sheet name="PROPOSICIÓN ECONÓMICA" sheetId="1" r:id="rId1"/>
  </sheets>
  <calcPr calcId="162913"/>
</workbook>
</file>

<file path=xl/calcChain.xml><?xml version="1.0" encoding="utf-8"?>
<calcChain xmlns="http://schemas.openxmlformats.org/spreadsheetml/2006/main">
  <c r="E13" i="1" l="1"/>
  <c r="G13" i="1" l="1"/>
  <c r="G14" i="1" s="1"/>
  <c r="E14" i="1" l="1"/>
  <c r="F16" i="1" l="1"/>
</calcChain>
</file>

<file path=xl/sharedStrings.xml><?xml version="1.0" encoding="utf-8"?>
<sst xmlns="http://schemas.openxmlformats.org/spreadsheetml/2006/main" count="19" uniqueCount="19">
  <si>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</si>
  <si>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</si>
  <si>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</si>
  <si>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</si>
  <si>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</si>
  <si>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</si>
  <si>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</si>
  <si>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</si>
  <si>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</si>
  <si>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</si>
  <si>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</si>
  <si>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01</t>
  </si>
  <si>
    <t>01.1</t>
  </si>
  <si>
    <t>PROPOSICIÓN ECONÓMICA</t>
  </si>
  <si>
    <t>Expediente INV 25.0025</t>
  </si>
  <si>
    <t>“SUMINISTRO DE MAREÓGRAFOS PARA LOS PUERTOS DE PALMA, ALCÚDIA, MAÓ, EIVISSA Y LA SAVINA DE LA AUTORIDAD PORTUARIA DE BALEARES”</t>
  </si>
  <si>
    <t>Mareógrafo</t>
  </si>
  <si>
    <t>Suministro de mareógrafo</t>
  </si>
  <si>
    <r>
      <rPr>
        <b/>
        <i/>
        <sz val="11"/>
        <color rgb="FFFF0000"/>
        <rFont val="Calibri"/>
      </rPr>
      <t xml:space="preserve">ATENCIÓN: </t>
    </r>
    <r>
      <rPr>
        <i/>
        <sz val="11"/>
        <color rgb="FFFF0000"/>
        <rFont val="Calibri"/>
      </rPr>
      <t xml:space="preserve">La cifra que debe introducir en la plataforma de contratación es esta  </t>
    </r>
    <r>
      <rPr>
        <b/>
        <i/>
        <sz val="11"/>
        <color rgb="FFFF0000"/>
        <rFont val="Calibri"/>
      </rPr>
      <t xml:space="preserve"> ↗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</si>
</sst>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</font>
    <font>
      <sz val="11"/>
      <name val="Calibri"/>
    </font>
    <font>
      <sz val="11"/>
      <color theme="1"/>
      <name val="Calibri"/>
    </font>
    <font>
      <b/>
      <sz val="10"/>
      <color theme="1"/>
      <name val="Calibri"/>
    </font>
    <font>
      <i/>
      <sz val="11"/>
      <color rgb="FFFF0000"/>
      <name val="Calibri"/>
    </font>
    <font>
      <b/>
      <sz val="12"/>
      <color theme="1"/>
      <name val="Calibri"/>
    </font>
    <font>
      <b/>
      <i/>
      <sz val="11"/>
      <color theme="1"/>
      <name val="Calibri"/>
    </font>
    <font>
      <sz val="8"/>
      <color theme="1"/>
      <name val="Calibri"/>
    </font>
    <font>
      <i/>
      <sz val="11"/>
      <color theme="1"/>
      <name val="Arial Narrow"/>
    </font>
    <font>
      <b/>
      <i/>
      <sz val="11"/>
      <color theme="1"/>
      <name val="Arial Narrow"/>
    </font>
    <font>
      <i/>
      <sz val="11"/>
      <color theme="1"/>
      <name val="Calibri"/>
    </font>
    <font>
      <b/>
      <sz val="11"/>
      <color theme="1"/>
      <name val="Calibri"/>
    </font>
    <font>
      <b/>
      <i/>
      <sz val="12"/>
      <color theme="1"/>
      <name val="Calibri"/>
    </font>
    <font>
      <b/>
      <i/>
      <sz val="11"/>
      <color rgb="FFFF0000"/>
      <name val="Calibri"/>
    </font>
    <font>
      <b/>
      <i/>
      <sz val="11"/>
      <color rgb="FF000000"/>
      <name val="Arial Narrow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sz val="13"/>
      <color theme="1"/>
      <name val="Calibri"/>
      <family val="2"/>
    </font>
    <font>
      <b/>
      <sz val="16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10"/>
  </cellStyleXfs>
  <cellXfs count="64">
    <xf numFmtId="0" fontId="0" fillId="0" borderId="0" xfId="0" applyFont="1" applyAlignment="1"/>
    <xf numFmtId="0" fontId="4" fillId="0" borderId="0" xfId="0" applyFont="1"/>
    <xf numFmtId="0" fontId="4" fillId="2" borderId="4" xfId="0" applyFont="1" applyFill="1" applyBorder="1"/>
    <xf numFmtId="0" fontId="8" fillId="2" borderId="5" xfId="0" applyFont="1" applyFill="1" applyBorder="1" applyAlignment="1">
      <alignment vertical="center" wrapText="1"/>
    </xf>
    <xf numFmtId="0" fontId="8" fillId="2" borderId="5" xfId="0" applyFont="1" applyFill="1" applyBorder="1" applyAlignment="1">
      <alignment horizontal="center" vertical="center" wrapText="1"/>
    </xf>
    <xf numFmtId="4" fontId="9" fillId="0" borderId="0" xfId="0" applyNumberFormat="1" applyFont="1" applyAlignment="1">
      <alignment vertical="top"/>
    </xf>
    <xf numFmtId="0" fontId="10" fillId="2" borderId="6" xfId="0" applyFont="1" applyFill="1" applyBorder="1" applyAlignment="1">
      <alignment vertical="center" wrapText="1"/>
    </xf>
    <xf numFmtId="2" fontId="10" fillId="2" borderId="6" xfId="0" applyNumberFormat="1" applyFont="1" applyFill="1" applyBorder="1" applyAlignment="1">
      <alignment vertical="center" wrapText="1"/>
    </xf>
    <xf numFmtId="164" fontId="10" fillId="2" borderId="6" xfId="0" applyNumberFormat="1" applyFont="1" applyFill="1" applyBorder="1" applyAlignment="1">
      <alignment vertical="center" wrapText="1"/>
    </xf>
    <xf numFmtId="0" fontId="12" fillId="2" borderId="7" xfId="0" applyFont="1" applyFill="1" applyBorder="1" applyAlignment="1">
      <alignment vertical="center" wrapText="1"/>
    </xf>
    <xf numFmtId="164" fontId="11" fillId="2" borderId="8" xfId="0" applyNumberFormat="1" applyFont="1" applyFill="1" applyBorder="1" applyAlignment="1">
      <alignment vertical="center" wrapText="1"/>
    </xf>
    <xf numFmtId="0" fontId="12" fillId="2" borderId="9" xfId="0" applyFont="1" applyFill="1" applyBorder="1" applyAlignment="1">
      <alignment vertical="center" wrapText="1"/>
    </xf>
    <xf numFmtId="49" fontId="9" fillId="0" borderId="0" xfId="0" applyNumberFormat="1" applyFont="1" applyAlignment="1">
      <alignment vertical="top" wrapText="1"/>
    </xf>
    <xf numFmtId="0" fontId="4" fillId="2" borderId="2" xfId="0" applyFont="1" applyFill="1" applyBorder="1"/>
    <xf numFmtId="0" fontId="4" fillId="2" borderId="20" xfId="0" applyFont="1" applyFill="1" applyBorder="1"/>
    <xf numFmtId="0" fontId="4" fillId="2" borderId="10" xfId="0" applyFont="1" applyFill="1" applyBorder="1"/>
    <xf numFmtId="0" fontId="4" fillId="2" borderId="16" xfId="0" applyFont="1" applyFill="1" applyBorder="1"/>
    <xf numFmtId="0" fontId="4" fillId="2" borderId="18" xfId="0" applyFont="1" applyFill="1" applyBorder="1"/>
    <xf numFmtId="0" fontId="8" fillId="2" borderId="22" xfId="0" applyFont="1" applyFill="1" applyBorder="1" applyAlignment="1">
      <alignment horizontal="center" vertical="center" wrapText="1"/>
    </xf>
    <xf numFmtId="164" fontId="10" fillId="2" borderId="23" xfId="0" applyNumberFormat="1" applyFont="1" applyFill="1" applyBorder="1" applyAlignment="1">
      <alignment vertical="center" wrapText="1"/>
    </xf>
    <xf numFmtId="0" fontId="12" fillId="2" borderId="2" xfId="0" applyFont="1" applyFill="1" applyBorder="1" applyAlignment="1">
      <alignment vertical="center" wrapText="1"/>
    </xf>
    <xf numFmtId="164" fontId="11" fillId="5" borderId="25" xfId="0" applyNumberFormat="1" applyFont="1" applyFill="1" applyBorder="1" applyAlignment="1">
      <alignment vertical="center" wrapText="1"/>
    </xf>
    <xf numFmtId="0" fontId="4" fillId="2" borderId="10" xfId="0" applyFont="1" applyFill="1" applyBorder="1" applyAlignment="1">
      <alignment horizontal="center" wrapText="1"/>
    </xf>
    <xf numFmtId="0" fontId="4" fillId="2" borderId="16" xfId="0" applyFont="1" applyFill="1" applyBorder="1" applyAlignment="1">
      <alignment horizontal="center" wrapText="1"/>
    </xf>
    <xf numFmtId="0" fontId="3" fillId="7" borderId="29" xfId="0" applyFont="1" applyFill="1" applyBorder="1" applyAlignment="1"/>
    <xf numFmtId="164" fontId="10" fillId="3" borderId="6" xfId="0" applyNumberFormat="1" applyFont="1" applyFill="1" applyBorder="1" applyAlignment="1" applyProtection="1">
      <alignment vertical="center" wrapText="1"/>
      <protection locked="0"/>
    </xf>
    <xf numFmtId="2" fontId="16" fillId="4" borderId="6" xfId="0" applyNumberFormat="1" applyFont="1" applyFill="1" applyBorder="1" applyAlignment="1">
      <alignment vertical="center" wrapText="1"/>
    </xf>
    <xf numFmtId="49" fontId="16" fillId="4" borderId="6" xfId="0" applyNumberFormat="1" applyFont="1" applyFill="1" applyBorder="1" applyAlignment="1">
      <alignment vertical="center" wrapText="1"/>
    </xf>
    <xf numFmtId="164" fontId="17" fillId="4" borderId="6" xfId="0" applyNumberFormat="1" applyFont="1" applyFill="1" applyBorder="1" applyAlignment="1">
      <alignment vertical="center" wrapText="1"/>
    </xf>
    <xf numFmtId="164" fontId="17" fillId="4" borderId="30" xfId="0" applyNumberFormat="1" applyFont="1" applyFill="1" applyBorder="1" applyAlignment="1">
      <alignment vertical="center" wrapText="1"/>
    </xf>
    <xf numFmtId="0" fontId="18" fillId="4" borderId="31" xfId="0" applyFont="1" applyFill="1" applyBorder="1" applyAlignment="1">
      <alignment vertical="center" wrapText="1"/>
    </xf>
    <xf numFmtId="49" fontId="4" fillId="2" borderId="19" xfId="0" applyNumberFormat="1" applyFont="1" applyFill="1" applyBorder="1"/>
    <xf numFmtId="49" fontId="4" fillId="2" borderId="15" xfId="0" applyNumberFormat="1" applyFont="1" applyFill="1" applyBorder="1"/>
    <xf numFmtId="49" fontId="4" fillId="2" borderId="17" xfId="0" applyNumberFormat="1" applyFont="1" applyFill="1" applyBorder="1"/>
    <xf numFmtId="49" fontId="8" fillId="2" borderId="21" xfId="0" applyNumberFormat="1" applyFont="1" applyFill="1" applyBorder="1" applyAlignment="1">
      <alignment vertical="center" wrapText="1"/>
    </xf>
    <xf numFmtId="49" fontId="10" fillId="2" borderId="24" xfId="0" applyNumberFormat="1" applyFont="1" applyFill="1" applyBorder="1" applyAlignment="1">
      <alignment horizontal="center" vertical="center" wrapText="1"/>
    </xf>
    <xf numFmtId="49" fontId="12" fillId="2" borderId="19" xfId="0" applyNumberFormat="1" applyFont="1" applyFill="1" applyBorder="1" applyAlignment="1">
      <alignment vertical="center" wrapText="1"/>
    </xf>
    <xf numFmtId="49" fontId="4" fillId="2" borderId="15" xfId="0" applyNumberFormat="1" applyFont="1" applyFill="1" applyBorder="1" applyAlignment="1">
      <alignment horizontal="center" wrapText="1"/>
    </xf>
    <xf numFmtId="49" fontId="4" fillId="0" borderId="0" xfId="0" applyNumberFormat="1" applyFont="1"/>
    <xf numFmtId="49" fontId="0" fillId="0" borderId="0" xfId="0" applyNumberFormat="1" applyFont="1" applyAlignment="1"/>
    <xf numFmtId="0" fontId="6" fillId="2" borderId="27" xfId="0" applyFont="1" applyFill="1" applyBorder="1" applyAlignment="1">
      <alignment horizontal="right" wrapText="1"/>
    </xf>
    <xf numFmtId="0" fontId="6" fillId="2" borderId="28" xfId="0" applyFont="1" applyFill="1" applyBorder="1" applyAlignment="1">
      <alignment horizontal="right" wrapText="1"/>
    </xf>
    <xf numFmtId="0" fontId="7" fillId="2" borderId="15" xfId="0" applyFont="1" applyFill="1" applyBorder="1" applyAlignment="1">
      <alignment horizontal="center" vertical="center" wrapText="1"/>
    </xf>
    <xf numFmtId="0" fontId="3" fillId="0" borderId="10" xfId="0" applyFont="1" applyBorder="1"/>
    <xf numFmtId="0" fontId="3" fillId="0" borderId="15" xfId="0" applyFont="1" applyBorder="1"/>
    <xf numFmtId="0" fontId="13" fillId="2" borderId="15" xfId="0" applyFont="1" applyFill="1" applyBorder="1" applyAlignment="1">
      <alignment horizontal="right" vertical="center" wrapText="1"/>
    </xf>
    <xf numFmtId="164" fontId="14" fillId="6" borderId="11" xfId="0" applyNumberFormat="1" applyFont="1" applyFill="1" applyBorder="1" applyAlignment="1">
      <alignment horizontal="center" vertical="center" wrapText="1"/>
    </xf>
    <xf numFmtId="0" fontId="3" fillId="0" borderId="26" xfId="0" applyFont="1" applyBorder="1"/>
    <xf numFmtId="0" fontId="2" fillId="2" borderId="12" xfId="0" applyFont="1" applyFill="1" applyBorder="1" applyAlignment="1">
      <alignment horizontal="center" wrapText="1"/>
    </xf>
    <xf numFmtId="0" fontId="3" fillId="0" borderId="13" xfId="0" applyFont="1" applyBorder="1"/>
    <xf numFmtId="0" fontId="3" fillId="0" borderId="14" xfId="0" applyFont="1" applyBorder="1"/>
    <xf numFmtId="0" fontId="19" fillId="2" borderId="15" xfId="0" applyFont="1" applyFill="1" applyBorder="1" applyAlignment="1">
      <alignment horizontal="center" vertical="center" wrapText="1"/>
    </xf>
    <xf numFmtId="0" fontId="3" fillId="0" borderId="16" xfId="0" applyFont="1" applyBorder="1"/>
    <xf numFmtId="0" fontId="5" fillId="2" borderId="17" xfId="0" applyFont="1" applyFill="1" applyBorder="1" applyAlignment="1">
      <alignment horizontal="center" vertical="top" wrapText="1"/>
    </xf>
    <xf numFmtId="0" fontId="3" fillId="0" borderId="4" xfId="0" applyFont="1" applyBorder="1"/>
    <xf numFmtId="0" fontId="3" fillId="0" borderId="18" xfId="0" applyFont="1" applyBorder="1"/>
    <xf numFmtId="0" fontId="20" fillId="2" borderId="15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Protection="1">
      <protection locked="0"/>
    </xf>
    <xf numFmtId="0" fontId="3" fillId="0" borderId="20" xfId="0" applyFont="1" applyBorder="1" applyProtection="1">
      <protection locked="0"/>
    </xf>
    <xf numFmtId="0" fontId="3" fillId="0" borderId="3" xfId="0" applyFont="1" applyBorder="1" applyProtection="1">
      <protection locked="0"/>
    </xf>
    <xf numFmtId="0" fontId="3" fillId="0" borderId="4" xfId="0" applyFont="1" applyBorder="1" applyProtection="1">
      <protection locked="0"/>
    </xf>
    <xf numFmtId="0" fontId="3" fillId="0" borderId="18" xfId="0" applyFont="1" applyBorder="1" applyProtection="1"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28"/>
  <sheetViews>
    <sheetView tabSelected="1" workbookViewId="0">
      <selection activeCell="F13" sqref="F13"/>
    </sheetView>
  </sheetViews>
  <sheetFormatPr baseColWidth="10" defaultColWidth="14.42578125" defaultRowHeight="15" customHeight="1"/>
  <cols>
    <col min="1" max="1" width="7.7109375" style="39" customWidth="1"/>
    <col min="2" max="2" width="58.7109375" customWidth="1"/>
    <col min="3" max="6" width="14.5703125" customWidth="1"/>
    <col min="7" max="7" width="16.28515625" customWidth="1"/>
    <col min="8" max="26" width="11.42578125" customWidth="1"/>
  </cols>
  <sheetData>
    <row r="1" spans="1:26" ht="15" customHeight="1">
      <c r="A1" s="48" t="s">
        <v>0</v>
      </c>
      <c r="B1" s="49"/>
      <c r="C1" s="49"/>
      <c r="D1" s="49"/>
      <c r="E1" s="49"/>
      <c r="F1" s="49"/>
      <c r="G1" s="50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51" t="s">
        <v>15</v>
      </c>
      <c r="B2" s="43"/>
      <c r="C2" s="43"/>
      <c r="D2" s="43"/>
      <c r="E2" s="43"/>
      <c r="F2" s="43"/>
      <c r="G2" s="5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>
      <c r="A3" s="53" t="s">
        <v>14</v>
      </c>
      <c r="B3" s="54"/>
      <c r="C3" s="54"/>
      <c r="D3" s="54"/>
      <c r="E3" s="54"/>
      <c r="F3" s="54"/>
      <c r="G3" s="55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A4" s="31"/>
      <c r="B4" s="13"/>
      <c r="C4" s="13"/>
      <c r="D4" s="13"/>
      <c r="E4" s="13"/>
      <c r="F4" s="13"/>
      <c r="G4" s="1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56" t="s">
        <v>13</v>
      </c>
      <c r="B5" s="43"/>
      <c r="C5" s="43"/>
      <c r="D5" s="43"/>
      <c r="E5" s="43"/>
      <c r="F5" s="43"/>
      <c r="G5" s="5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>
      <c r="A6" s="57" t="s">
        <v>1</v>
      </c>
      <c r="B6" s="43"/>
      <c r="C6" s="43"/>
      <c r="D6" s="43"/>
      <c r="E6" s="43"/>
      <c r="F6" s="43"/>
      <c r="G6" s="5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>
      <c r="A7" s="32"/>
      <c r="B7" s="15"/>
      <c r="C7" s="15"/>
      <c r="D7" s="15"/>
      <c r="E7" s="15"/>
      <c r="F7" s="15"/>
      <c r="G7" s="16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>
      <c r="A8" s="42" t="s">
        <v>2</v>
      </c>
      <c r="B8" s="43"/>
      <c r="C8" s="58"/>
      <c r="D8" s="59"/>
      <c r="E8" s="59"/>
      <c r="F8" s="59"/>
      <c r="G8" s="6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>
      <c r="A9" s="44"/>
      <c r="B9" s="43"/>
      <c r="C9" s="61"/>
      <c r="D9" s="62"/>
      <c r="E9" s="62"/>
      <c r="F9" s="62"/>
      <c r="G9" s="6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>
      <c r="A10" s="33"/>
      <c r="B10" s="2"/>
      <c r="C10" s="2"/>
      <c r="D10" s="2"/>
      <c r="E10" s="2"/>
      <c r="F10" s="2"/>
      <c r="G10" s="17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9" customHeight="1" thickBot="1">
      <c r="A11" s="34" t="s">
        <v>3</v>
      </c>
      <c r="B11" s="3" t="s">
        <v>4</v>
      </c>
      <c r="C11" s="4" t="s">
        <v>5</v>
      </c>
      <c r="D11" s="4" t="s">
        <v>6</v>
      </c>
      <c r="E11" s="4" t="s">
        <v>7</v>
      </c>
      <c r="F11" s="4" t="s">
        <v>8</v>
      </c>
      <c r="G11" s="18" t="s">
        <v>9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>
      <c r="A12" s="27" t="s">
        <v>11</v>
      </c>
      <c r="B12" s="26" t="s">
        <v>16</v>
      </c>
      <c r="C12" s="26"/>
      <c r="D12" s="26"/>
      <c r="E12" s="28"/>
      <c r="F12" s="29"/>
      <c r="G12" s="30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thickBot="1">
      <c r="A13" s="35" t="s">
        <v>12</v>
      </c>
      <c r="B13" s="6" t="s">
        <v>17</v>
      </c>
      <c r="C13" s="7">
        <v>5</v>
      </c>
      <c r="D13" s="8">
        <v>22564.05</v>
      </c>
      <c r="E13" s="8">
        <f>ROUND(C13*D13,2)</f>
        <v>112820.25</v>
      </c>
      <c r="F13" s="25"/>
      <c r="G13" s="19">
        <f t="shared" ref="G13" si="0">IF(F13&gt;D13,F13/0,ROUND(C13*F13,2))</f>
        <v>0</v>
      </c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9.5" customHeight="1">
      <c r="A14" s="36"/>
      <c r="B14" s="20"/>
      <c r="C14" s="20"/>
      <c r="D14" s="9"/>
      <c r="E14" s="10">
        <f>SUM(E12:E13)</f>
        <v>112820.25</v>
      </c>
      <c r="F14" s="11"/>
      <c r="G14" s="21">
        <f>IF(SUM(G12:G13)=22564.05,0,SUM(G12:G13))</f>
        <v>0</v>
      </c>
      <c r="H14" s="1"/>
      <c r="I14" s="1"/>
      <c r="J14" s="1"/>
      <c r="K14" s="12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thickBot="1">
      <c r="A15" s="37"/>
      <c r="B15" s="22"/>
      <c r="C15" s="22"/>
      <c r="D15" s="22"/>
      <c r="E15" s="22"/>
      <c r="F15" s="22"/>
      <c r="G15" s="2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thickBot="1">
      <c r="A16" s="45" t="s">
        <v>10</v>
      </c>
      <c r="B16" s="43"/>
      <c r="C16" s="43"/>
      <c r="D16" s="43"/>
      <c r="E16" s="43"/>
      <c r="F16" s="46">
        <f>IF(G14&lt;=E14,G14,"ERROR: Límite superado")</f>
        <v>0</v>
      </c>
      <c r="G16" s="47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6" customHeight="1" thickBot="1">
      <c r="A17" s="40" t="s">
        <v>18</v>
      </c>
      <c r="B17" s="41"/>
      <c r="C17" s="41"/>
      <c r="D17" s="41"/>
      <c r="E17" s="41"/>
      <c r="F17" s="41"/>
      <c r="G17" s="24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>
      <c r="A18" s="38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38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38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38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38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38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38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>
      <c r="A25" s="38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38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38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38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38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38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38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38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>
      <c r="A33" s="38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>
      <c r="A34" s="38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>
      <c r="A35" s="38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>
      <c r="A36" s="38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>
      <c r="A37" s="38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>
      <c r="A38" s="38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>
      <c r="A39" s="38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>
      <c r="A40" s="38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>
      <c r="A41" s="38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>
      <c r="A42" s="38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>
      <c r="A43" s="38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>
      <c r="A44" s="38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>
      <c r="A45" s="38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>
      <c r="A46" s="38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>
      <c r="A47" s="38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>
      <c r="A48" s="38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>
      <c r="A49" s="38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>
      <c r="A50" s="38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>
      <c r="A51" s="38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>
      <c r="A52" s="38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>
      <c r="A53" s="38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>
      <c r="A54" s="38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>
      <c r="A55" s="38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>
      <c r="A56" s="38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>
      <c r="A57" s="38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>
      <c r="A58" s="38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>
      <c r="A59" s="38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>
      <c r="A60" s="38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>
      <c r="A61" s="38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>
      <c r="A62" s="38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>
      <c r="A63" s="38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38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38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38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38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>
      <c r="A68" s="38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>
      <c r="A69" s="38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>
      <c r="A70" s="38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>
      <c r="A71" s="38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38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>
      <c r="A73" s="38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>
      <c r="A74" s="38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38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>
      <c r="A76" s="38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38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>
      <c r="A78" s="38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>
      <c r="A79" s="38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>
      <c r="A80" s="38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38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>
      <c r="A82" s="38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>
      <c r="A83" s="38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>
      <c r="A84" s="38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>
      <c r="A85" s="38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>
      <c r="A86" s="38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>
      <c r="A87" s="38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>
      <c r="A88" s="38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38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38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38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38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>
      <c r="A93" s="38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38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38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38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38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38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38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38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38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38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38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38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38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38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38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38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38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>
      <c r="A110" s="38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>
      <c r="A111" s="38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>
      <c r="A112" s="38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>
      <c r="A113" s="38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>
      <c r="A114" s="38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>
      <c r="A115" s="38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>
      <c r="A116" s="38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>
      <c r="A117" s="38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>
      <c r="A118" s="38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>
      <c r="A119" s="38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>
      <c r="A120" s="38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>
      <c r="A121" s="38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>
      <c r="A122" s="38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>
      <c r="A123" s="38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>
      <c r="A124" s="38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>
      <c r="A125" s="38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>
      <c r="A126" s="38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>
      <c r="A127" s="38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>
      <c r="A128" s="38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>
      <c r="A129" s="38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>
      <c r="A130" s="38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38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>
      <c r="A132" s="38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>
      <c r="A133" s="38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>
      <c r="A134" s="38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>
      <c r="A135" s="38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>
      <c r="A136" s="38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38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38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38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38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38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38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38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38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38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>
      <c r="A146" s="38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>
      <c r="A147" s="38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>
      <c r="A148" s="38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>
      <c r="A149" s="38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>
      <c r="A150" s="38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>
      <c r="A151" s="38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>
      <c r="A152" s="38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>
      <c r="A153" s="38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>
      <c r="A154" s="38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>
      <c r="A155" s="38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>
      <c r="A156" s="38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>
      <c r="A157" s="38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>
      <c r="A158" s="38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>
      <c r="A159" s="38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>
      <c r="A160" s="38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>
      <c r="A161" s="38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>
      <c r="A162" s="38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>
      <c r="A163" s="38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>
      <c r="A164" s="38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>
      <c r="A165" s="38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>
      <c r="A166" s="38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>
      <c r="A167" s="38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>
      <c r="A168" s="38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>
      <c r="A169" s="38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>
      <c r="A170" s="38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>
      <c r="A171" s="38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>
      <c r="A172" s="38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>
      <c r="A173" s="38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>
      <c r="A174" s="38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>
      <c r="A175" s="38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>
      <c r="A176" s="38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>
      <c r="A177" s="38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>
      <c r="A178" s="38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>
      <c r="A179" s="38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>
      <c r="A180" s="38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>
      <c r="A181" s="38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>
      <c r="A182" s="38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>
      <c r="A183" s="38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>
      <c r="A184" s="38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>
      <c r="A185" s="38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>
      <c r="A186" s="38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>
      <c r="A187" s="38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>
      <c r="A188" s="38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>
      <c r="A189" s="38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>
      <c r="A190" s="38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>
      <c r="A191" s="38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>
      <c r="A192" s="38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>
      <c r="A193" s="38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>
      <c r="A194" s="38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>
      <c r="A195" s="38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>
      <c r="A196" s="38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>
      <c r="A197" s="38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38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>
      <c r="A199" s="38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>
      <c r="A200" s="38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>
      <c r="A201" s="38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>
      <c r="A202" s="38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>
      <c r="A203" s="38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>
      <c r="A204" s="38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>
      <c r="A205" s="38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>
      <c r="A206" s="38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>
      <c r="A207" s="38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>
      <c r="A208" s="38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>
      <c r="A209" s="38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>
      <c r="A210" s="38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>
      <c r="A211" s="38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>
      <c r="A212" s="38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>
      <c r="A213" s="38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>
      <c r="A214" s="38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>
      <c r="A215" s="38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>
      <c r="A216" s="38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>
      <c r="A217" s="38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>
      <c r="A218" s="38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>
      <c r="A219" s="38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>
      <c r="A220" s="38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>
      <c r="A221" s="38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>
      <c r="A222" s="38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>
      <c r="A223" s="38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>
      <c r="A224" s="38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>
      <c r="A225" s="38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>
      <c r="A226" s="38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>
      <c r="A227" s="38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>
      <c r="A228" s="38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>
      <c r="A229" s="38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>
      <c r="A230" s="38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>
      <c r="A231" s="38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>
      <c r="A232" s="38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>
      <c r="A233" s="38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>
      <c r="A234" s="38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>
      <c r="A235" s="38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>
      <c r="A236" s="38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>
      <c r="A237" s="38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>
      <c r="A238" s="38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>
      <c r="A239" s="38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>
      <c r="A240" s="38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>
      <c r="A241" s="38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>
      <c r="A242" s="38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>
      <c r="A243" s="38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>
      <c r="A244" s="38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>
      <c r="A245" s="38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>
      <c r="A246" s="38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>
      <c r="A247" s="38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>
      <c r="A248" s="38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>
      <c r="A249" s="38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>
      <c r="A250" s="38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>
      <c r="A251" s="38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38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38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38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38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38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38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38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38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38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38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38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38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38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38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38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38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38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38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38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38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38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38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38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38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38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38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38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38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38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38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38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38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38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38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38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38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38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38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38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38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38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38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38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38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38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38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38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38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38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38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38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38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38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38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38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38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38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38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38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38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38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38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38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38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38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38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38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38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38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38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38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38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38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38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38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>
      <c r="A327" s="38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>
      <c r="A328" s="38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>
      <c r="A329" s="38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>
      <c r="A330" s="38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>
      <c r="A331" s="38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>
      <c r="A332" s="38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>
      <c r="A333" s="38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>
      <c r="A334" s="38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>
      <c r="A335" s="38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>
      <c r="A336" s="38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>
      <c r="A337" s="38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>
      <c r="A338" s="38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>
      <c r="A339" s="38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>
      <c r="A340" s="38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>
      <c r="A341" s="38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>
      <c r="A342" s="38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>
      <c r="A343" s="38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>
      <c r="A344" s="38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>
      <c r="A345" s="38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>
      <c r="A346" s="38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>
      <c r="A347" s="38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>
      <c r="A348" s="38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>
      <c r="A349" s="38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>
      <c r="A350" s="38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>
      <c r="A351" s="38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>
      <c r="A352" s="38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>
      <c r="A353" s="38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>
      <c r="A354" s="38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>
      <c r="A355" s="38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>
      <c r="A356" s="38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>
      <c r="A357" s="38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>
      <c r="A358" s="38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>
      <c r="A359" s="38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>
      <c r="A360" s="38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>
      <c r="A361" s="38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>
      <c r="A362" s="38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>
      <c r="A363" s="38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>
      <c r="A364" s="38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>
      <c r="A365" s="38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>
      <c r="A366" s="38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>
      <c r="A367" s="38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>
      <c r="A368" s="38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>
      <c r="A369" s="38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>
      <c r="A370" s="38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>
      <c r="A371" s="38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>
      <c r="A372" s="38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>
      <c r="A373" s="38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>
      <c r="A374" s="38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>
      <c r="A375" s="38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>
      <c r="A376" s="38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>
      <c r="A377" s="38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>
      <c r="A378" s="38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>
      <c r="A379" s="38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>
      <c r="A380" s="38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>
      <c r="A381" s="38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>
      <c r="A382" s="38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>
      <c r="A383" s="38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>
      <c r="A384" s="38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>
      <c r="A385" s="38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>
      <c r="A386" s="38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>
      <c r="A387" s="38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>
      <c r="A388" s="38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>
      <c r="A389" s="38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>
      <c r="A390" s="38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>
      <c r="A391" s="38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>
      <c r="A392" s="38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>
      <c r="A393" s="38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>
      <c r="A394" s="38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>
      <c r="A395" s="38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>
      <c r="A396" s="38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>
      <c r="A397" s="38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>
      <c r="A398" s="38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>
      <c r="A399" s="38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>
      <c r="A400" s="38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>
      <c r="A401" s="38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>
      <c r="A402" s="38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>
      <c r="A403" s="38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>
      <c r="A404" s="38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>
      <c r="A405" s="38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>
      <c r="A406" s="38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>
      <c r="A407" s="38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>
      <c r="A408" s="38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>
      <c r="A409" s="38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>
      <c r="A410" s="38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>
      <c r="A411" s="38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>
      <c r="A412" s="38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>
      <c r="A413" s="38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>
      <c r="A414" s="38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>
      <c r="A415" s="38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>
      <c r="A416" s="38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>
      <c r="A417" s="38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>
      <c r="A418" s="38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>
      <c r="A419" s="38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>
      <c r="A420" s="38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>
      <c r="A421" s="38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>
      <c r="A422" s="38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>
      <c r="A423" s="38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>
      <c r="A424" s="38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>
      <c r="A425" s="38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>
      <c r="A426" s="38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>
      <c r="A427" s="38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>
      <c r="A428" s="38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>
      <c r="A429" s="38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>
      <c r="A430" s="38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>
      <c r="A431" s="38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>
      <c r="A432" s="38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>
      <c r="A433" s="38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>
      <c r="A434" s="38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>
      <c r="A435" s="38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>
      <c r="A436" s="38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>
      <c r="A437" s="38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>
      <c r="A438" s="38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>
      <c r="A439" s="38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>
      <c r="A440" s="38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>
      <c r="A441" s="38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>
      <c r="A442" s="38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>
      <c r="A443" s="38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>
      <c r="A444" s="38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>
      <c r="A445" s="38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>
      <c r="A446" s="38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>
      <c r="A447" s="38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>
      <c r="A448" s="38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>
      <c r="A449" s="38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>
      <c r="A450" s="38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>
      <c r="A451" s="38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>
      <c r="A452" s="38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>
      <c r="A453" s="38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>
      <c r="A454" s="38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>
      <c r="A455" s="38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>
      <c r="A456" s="38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>
      <c r="A457" s="38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>
      <c r="A458" s="38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>
      <c r="A459" s="38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>
      <c r="A460" s="38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>
      <c r="A461" s="38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>
      <c r="A462" s="38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>
      <c r="A463" s="38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>
      <c r="A464" s="38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>
      <c r="A465" s="38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>
      <c r="A466" s="38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>
      <c r="A467" s="38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>
      <c r="A468" s="38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>
      <c r="A469" s="38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>
      <c r="A470" s="38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>
      <c r="A471" s="38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>
      <c r="A472" s="38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>
      <c r="A473" s="38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>
      <c r="A474" s="38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>
      <c r="A475" s="38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>
      <c r="A476" s="38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>
      <c r="A477" s="38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>
      <c r="A478" s="38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>
      <c r="A479" s="38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>
      <c r="A480" s="38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>
      <c r="A481" s="38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>
      <c r="A482" s="38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>
      <c r="A483" s="38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>
      <c r="A484" s="38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>
      <c r="A485" s="38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>
      <c r="A486" s="38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>
      <c r="A487" s="38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>
      <c r="A488" s="38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>
      <c r="A489" s="38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>
      <c r="A490" s="38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>
      <c r="A491" s="38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>
      <c r="A492" s="38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>
      <c r="A493" s="38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>
      <c r="A494" s="38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>
      <c r="A495" s="38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>
      <c r="A496" s="38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>
      <c r="A497" s="38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>
      <c r="A498" s="38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>
      <c r="A499" s="38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>
      <c r="A500" s="38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>
      <c r="A501" s="38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>
      <c r="A502" s="38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>
      <c r="A503" s="38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>
      <c r="A504" s="38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>
      <c r="A505" s="38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>
      <c r="A506" s="38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>
      <c r="A507" s="38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>
      <c r="A508" s="38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>
      <c r="A509" s="38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>
      <c r="A510" s="38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>
      <c r="A511" s="38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>
      <c r="A512" s="38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>
      <c r="A513" s="38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>
      <c r="A514" s="38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>
      <c r="A515" s="38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>
      <c r="A516" s="38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>
      <c r="A517" s="38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>
      <c r="A518" s="38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>
      <c r="A519" s="38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>
      <c r="A520" s="38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>
      <c r="A521" s="38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>
      <c r="A522" s="38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>
      <c r="A523" s="38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>
      <c r="A524" s="38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>
      <c r="A525" s="38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>
      <c r="A526" s="38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>
      <c r="A527" s="38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>
      <c r="A528" s="38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>
      <c r="A529" s="38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>
      <c r="A530" s="38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>
      <c r="A531" s="38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>
      <c r="A532" s="38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>
      <c r="A533" s="38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>
      <c r="A534" s="38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>
      <c r="A535" s="38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>
      <c r="A536" s="38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>
      <c r="A537" s="38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>
      <c r="A538" s="38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>
      <c r="A539" s="38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>
      <c r="A540" s="38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>
      <c r="A541" s="38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>
      <c r="A542" s="38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>
      <c r="A543" s="38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>
      <c r="A544" s="38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>
      <c r="A545" s="38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>
      <c r="A546" s="38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>
      <c r="A547" s="38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>
      <c r="A548" s="38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>
      <c r="A549" s="38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>
      <c r="A550" s="38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>
      <c r="A551" s="38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>
      <c r="A552" s="38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>
      <c r="A553" s="38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>
      <c r="A554" s="38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>
      <c r="A555" s="38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>
      <c r="A556" s="38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>
      <c r="A557" s="38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>
      <c r="A558" s="38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>
      <c r="A559" s="38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>
      <c r="A560" s="38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>
      <c r="A561" s="38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>
      <c r="A562" s="38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>
      <c r="A563" s="38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>
      <c r="A564" s="38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>
      <c r="A565" s="38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>
      <c r="A566" s="38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>
      <c r="A567" s="38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>
      <c r="A568" s="38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>
      <c r="A569" s="38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>
      <c r="A570" s="38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>
      <c r="A571" s="38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>
      <c r="A572" s="38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>
      <c r="A573" s="38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>
      <c r="A574" s="38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>
      <c r="A575" s="38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>
      <c r="A576" s="38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>
      <c r="A577" s="38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>
      <c r="A578" s="38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>
      <c r="A579" s="38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>
      <c r="A580" s="38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>
      <c r="A581" s="38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>
      <c r="A582" s="38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>
      <c r="A583" s="38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>
      <c r="A584" s="38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>
      <c r="A585" s="38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>
      <c r="A586" s="38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>
      <c r="A587" s="38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>
      <c r="A588" s="38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>
      <c r="A589" s="38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>
      <c r="A590" s="38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>
      <c r="A591" s="38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>
      <c r="A592" s="38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>
      <c r="A593" s="38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>
      <c r="A594" s="38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>
      <c r="A595" s="38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>
      <c r="A596" s="38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>
      <c r="A597" s="38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>
      <c r="A598" s="38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>
      <c r="A599" s="38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>
      <c r="A600" s="38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>
      <c r="A601" s="38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>
      <c r="A602" s="38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>
      <c r="A603" s="38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>
      <c r="A604" s="38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>
      <c r="A605" s="38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>
      <c r="A606" s="38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>
      <c r="A607" s="38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>
      <c r="A608" s="38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>
      <c r="A609" s="38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>
      <c r="A610" s="38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>
      <c r="A611" s="38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>
      <c r="A612" s="38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>
      <c r="A613" s="38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>
      <c r="A614" s="38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>
      <c r="A615" s="38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>
      <c r="A616" s="38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>
      <c r="A617" s="38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>
      <c r="A618" s="38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>
      <c r="A619" s="38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>
      <c r="A620" s="38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>
      <c r="A621" s="38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>
      <c r="A622" s="38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>
      <c r="A623" s="38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>
      <c r="A624" s="38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>
      <c r="A625" s="38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>
      <c r="A626" s="38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>
      <c r="A627" s="38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>
      <c r="A628" s="38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</sheetData>
  <sheetProtection algorithmName="SHA-512" hashValue="u3Bu759hmjQsAQ1QX1VghRuTAC+rwHpMy3Ux1VecvARUcOy7RaTgf+sAh1tE3XdkSErygkK0PBzph6YFcH8tfg==" saltValue="+29/KZCHepHtnKHBTrFLkA==" spinCount="100000" sheet="1" objects="1" scenarios="1"/>
  <mergeCells count="10">
    <mergeCell ref="A17:F17"/>
    <mergeCell ref="A8:B9"/>
    <mergeCell ref="A16:E16"/>
    <mergeCell ref="F16:G16"/>
    <mergeCell ref="A1:G1"/>
    <mergeCell ref="A2:G2"/>
    <mergeCell ref="A3:G3"/>
    <mergeCell ref="A5:G5"/>
    <mergeCell ref="A6:G6"/>
    <mergeCell ref="C8:G9"/>
  </mergeCells>
  <pageMargins left="0.70866141732283472" right="0.70866141732283472" top="1.3779527559055118" bottom="0.98425196850393704" header="0.31496062992125984" footer="0.31496062992125984"/>
  <pageSetup paperSize="9" scale="62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Tejero Gurke, Jose Marcos</cp:lastModifiedBy>
  <cp:lastPrinted>2023-07-04T09:05:46Z</cp:lastPrinted>
  <dcterms:created xsi:type="dcterms:W3CDTF">2019-12-12T10:58:27Z</dcterms:created>
  <dcterms:modified xsi:type="dcterms:W3CDTF">2025-04-28T07:17:33Z</dcterms:modified>
</cp:coreProperties>
</file>