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tejero1\Desktop\APB GST25-0072 Mantenimiento fontanería\1 Revisión contratación\"/>
    </mc:Choice>
  </mc:AlternateContent>
  <xr:revisionPtr revIDLastSave="0" documentId="13_ncr:1_{0EB83CAB-3C35-484E-BE54-E362935BDE44}" xr6:coauthVersionLast="47" xr6:coauthVersionMax="47" xr10:uidLastSave="{00000000-0000-0000-0000-000000000000}"/>
  <bookViews>
    <workbookView xWindow="195" yWindow="630" windowWidth="16950" windowHeight="196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 i="1" l="1"/>
  <c r="E15" i="1"/>
  <c r="G75" i="1"/>
  <c r="E75" i="1"/>
  <c r="G77" i="1"/>
  <c r="E77" i="1"/>
  <c r="G76" i="1"/>
  <c r="E76" i="1"/>
  <c r="G74" i="1"/>
  <c r="E74" i="1"/>
  <c r="G26" i="1"/>
  <c r="G17" i="1"/>
  <c r="G18" i="1"/>
  <c r="G19" i="1"/>
  <c r="G21" i="1"/>
  <c r="G23" i="1"/>
  <c r="G24"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9" i="1"/>
  <c r="G61" i="1"/>
  <c r="G63" i="1"/>
  <c r="E17" i="1"/>
  <c r="E18" i="1"/>
  <c r="E19" i="1"/>
  <c r="E21" i="1"/>
  <c r="E23" i="1"/>
  <c r="E24"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9" i="1"/>
  <c r="E61" i="1"/>
  <c r="E63" i="1"/>
  <c r="E14" i="1"/>
  <c r="G14" i="1" l="1"/>
  <c r="G65" i="1" s="1"/>
  <c r="E65" i="1"/>
  <c r="F67" i="1" l="1"/>
</calcChain>
</file>

<file path=xl/sharedStrings.xml><?xml version="1.0" encoding="utf-8"?>
<sst xmlns="http://schemas.openxmlformats.org/spreadsheetml/2006/main" count="126" uniqueCount="122">
  <si>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</si>
  <si>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</si>
  <si>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</si>
  <si>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</si>
  <si>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</si>
  <si>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</si>
  <si>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</si>
  <si>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</si>
  <si>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</si>
  <si>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</si>
  <si>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</si>
  <si>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</si>
  <si>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</si>
  <si>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</si>
  <si>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t>
  </si>
  <si>
    <t>01.01</t>
  </si>
  <si>
    <t>02</t>
  </si>
  <si>
    <t>Actualizaciones de documentación</t>
  </si>
  <si>
    <t>02.01</t>
  </si>
  <si>
    <t>Actualización de planos</t>
  </si>
  <si>
    <t>02.02</t>
  </si>
  <si>
    <t>Actualización de inventariado</t>
  </si>
  <si>
    <t>02.03</t>
  </si>
  <si>
    <t>Actualización de etiquetado</t>
  </si>
  <si>
    <t>03</t>
  </si>
  <si>
    <t>Informes periódicos</t>
  </si>
  <si>
    <t>03.01</t>
  </si>
  <si>
    <t>Informe mensual</t>
  </si>
  <si>
    <t>04</t>
  </si>
  <si>
    <t>04.01</t>
  </si>
  <si>
    <t>04.02</t>
  </si>
  <si>
    <t>05</t>
  </si>
  <si>
    <t>Mantenimiento preventivo</t>
  </si>
  <si>
    <t>05.01</t>
  </si>
  <si>
    <t>Mantenimiento mensual</t>
  </si>
  <si>
    <t>06</t>
  </si>
  <si>
    <t>06.01</t>
  </si>
  <si>
    <t>Servicio de incidencias 24/365</t>
  </si>
  <si>
    <t>07</t>
  </si>
  <si>
    <t>07.01</t>
  </si>
  <si>
    <t>08</t>
  </si>
  <si>
    <t>08.01</t>
  </si>
  <si>
    <t>Servicio de eventos</t>
  </si>
  <si>
    <t>Expediente GST25-0072</t>
  </si>
  <si>
    <t>MANTENIMIENTO DE FONTANERÍA Y SUMINISTRO DE AGUA EN LOS PUERTOS DE PALMA, EIVISSA Y LA SAVINA DE LA AUTORIDAD PORTUARIA DE BALEARES</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</si>
  <si>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</si>
  <si>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</si>
  <si>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</si>
  <si>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</si>
  <si>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</si>
  <si>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</si>
  <si>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</si>
  <si>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</si>
  <si>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</si>
  <si>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</si>
  <si>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</si>
  <si>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</si>
  <si>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</si>
  <si>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</si>
  <si>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</si>
  <si>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</si>
  <si>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</si>
  <si>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</si>
  <si>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</si>
  <si>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</si>
  <si>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</si>
  <si>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</si>
  <si>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</si>
  <si>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</si>
  <si>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</si>
  <si>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</si>
  <si>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</si>
  <si>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</si>
  <si>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</si>
  <si>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</si>
  <si>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</si>
  <si>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Mes de furgoneta etiqueta 0 emisiones</t>
  </si>
  <si>
    <t>Suministro e instalación de tapa y asiento de inodoro</t>
  </si>
  <si>
    <t>Suministro e instalación de Sifón botella extensible para lavabo</t>
  </si>
  <si>
    <t>Suministro e instalación de Sifón botella extensible para urinario</t>
  </si>
  <si>
    <t>Suministro e instalación de desagües para lavabos universal</t>
  </si>
  <si>
    <t>Tubería PPR, D=32 mm.</t>
  </si>
  <si>
    <t>Tubería PPR, D=40 mm.</t>
  </si>
  <si>
    <t>Tubería PPR, D=50 mm.</t>
  </si>
  <si>
    <t>Tubería PPR, D=20 mm.</t>
  </si>
  <si>
    <t>Tubería PPR, D=25 mm.</t>
  </si>
  <si>
    <t>Tubería PEX, D=32 mm.</t>
  </si>
  <si>
    <t>Tubería PEX, D=25 mm.</t>
  </si>
  <si>
    <t>Tubería PEX, D=20 mm.</t>
  </si>
  <si>
    <t>Válvula de corte PEX, D=25 mm.</t>
  </si>
  <si>
    <t>Válvula de corte PEX, D=32 mm.</t>
  </si>
  <si>
    <t>Válvula de corte PPR, D=20 mm.</t>
  </si>
  <si>
    <t>Válvula de corte PPR, D=25 mm.</t>
  </si>
  <si>
    <t>Válvula de corte PPR, D=32 mm.</t>
  </si>
  <si>
    <t>Colector PEX 3 derivaciones</t>
  </si>
  <si>
    <t>Colector PEX 4 derivaciones</t>
  </si>
  <si>
    <t>Tubería evacuación PVC 110 mm.</t>
  </si>
  <si>
    <t>Tubería evacuación PVC 40 mm.</t>
  </si>
  <si>
    <t>Tubería evacuación PVC 50 mm.</t>
  </si>
  <si>
    <t>Inodoro con tanque bajo, de porcelana sanitaria.</t>
  </si>
  <si>
    <t>Inodoro suspendido, de porcelana sanitaria.</t>
  </si>
  <si>
    <t>Lavabo sobre encimera, de porcelana sanitaria.</t>
  </si>
  <si>
    <t>Lavabo mural, de porcelana sanitaria.</t>
  </si>
  <si>
    <t>Grifería temporizada para lavabo.</t>
  </si>
  <si>
    <t>Grifería temporizada para urinario.</t>
  </si>
  <si>
    <t>Válvula de escuadra 1/2 x 3/8".</t>
  </si>
  <si>
    <t>Válvula de escuadra 1/2 x 1/2".</t>
  </si>
  <si>
    <t>Latiguilllo inoxidable 1/2"</t>
  </si>
  <si>
    <t>Suministro de agua a buques</t>
  </si>
  <si>
    <t>Servicios de incidencias</t>
  </si>
  <si>
    <t>LOTE 2</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</si>
  <si>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49.000,00 € de mantenimiento correctivo que se mantienen inalterables)</t>
    </r>
  </si>
  <si>
    <t>COSTE HORA DE MANO DE OBRA PARA MANTENIMIENTO CORRECTIVO</t>
  </si>
  <si>
    <t>Responsable del contrato</t>
  </si>
  <si>
    <t>Coste hora Oficial 1ª</t>
  </si>
  <si>
    <t>Coste hora Ayudante</t>
  </si>
  <si>
    <t>Los costes de mano de obra ofertados se mantendrán inalterables durante la vigencia del contrato</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</si>
  <si>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</si>
  <si>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</si>
  <si>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Delineante</t>
  </si>
  <si>
    <t>Tasas de visado</t>
  </si>
  <si>
    <t>01.02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</si>
</sst>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6">
    <font>
      <sz val="11"/>
      <color theme="1"/>
      <name val="Calibri"/>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b/>
      <i/>
      <sz val="14"/>
      <color theme="1"/>
      <name val="Calibri"/>
      <family val="2"/>
    </font>
    <font>
      <i/>
      <sz val="11"/>
      <color theme="1"/>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1">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7"/>
  </cellStyleXfs>
  <cellXfs count="101">
    <xf numFmtId="0" fontId="0" fillId="0" borderId="0" xfId="0" applyFont="1" applyAlignment="1"/>
    <xf numFmtId="0" fontId="4" fillId="0" borderId="0" xfId="0" applyFont="1"/>
    <xf numFmtId="0" fontId="4" fillId="2" borderId="4" xfId="0" applyFont="1" applyFill="1" applyBorder="1"/>
    <xf numFmtId="4" fontId="10" fillId="0" borderId="0" xfId="0" applyNumberFormat="1" applyFont="1" applyAlignment="1">
      <alignment vertical="top"/>
    </xf>
    <xf numFmtId="0" fontId="11" fillId="2" borderId="5" xfId="0" applyFont="1" applyFill="1" applyBorder="1" applyAlignment="1">
      <alignment vertical="center" wrapText="1"/>
    </xf>
    <xf numFmtId="49" fontId="10" fillId="0" borderId="0" xfId="0" applyNumberFormat="1" applyFont="1" applyAlignment="1">
      <alignment vertical="top" wrapText="1"/>
    </xf>
    <xf numFmtId="0" fontId="4" fillId="2" borderId="15" xfId="0" applyFont="1" applyFill="1" applyBorder="1"/>
    <xf numFmtId="0" fontId="4" fillId="2" borderId="2" xfId="0" applyFont="1" applyFill="1" applyBorder="1"/>
    <xf numFmtId="0" fontId="4" fillId="2" borderId="16" xfId="0" applyFont="1" applyFill="1" applyBorder="1"/>
    <xf numFmtId="0" fontId="4" fillId="2" borderId="11" xfId="0" applyFont="1" applyFill="1" applyBorder="1"/>
    <xf numFmtId="0" fontId="4" fillId="2" borderId="7" xfId="0" applyFont="1" applyFill="1" applyBorder="1"/>
    <xf numFmtId="0" fontId="4" fillId="2" borderId="12" xfId="0" applyFont="1" applyFill="1" applyBorder="1"/>
    <xf numFmtId="0" fontId="4" fillId="2" borderId="13" xfId="0" applyFont="1" applyFill="1" applyBorder="1"/>
    <xf numFmtId="0" fontId="4" fillId="2" borderId="14" xfId="0" applyFont="1" applyFill="1" applyBorder="1"/>
    <xf numFmtId="0" fontId="11" fillId="2" borderId="17" xfId="0" applyFont="1" applyFill="1" applyBorder="1" applyAlignment="1">
      <alignment horizontal="center" vertical="center" wrapText="1"/>
    </xf>
    <xf numFmtId="0" fontId="4" fillId="2" borderId="11" xfId="0" applyFont="1" applyFill="1" applyBorder="1" applyAlignment="1">
      <alignment horizontal="center" wrapText="1"/>
    </xf>
    <xf numFmtId="0" fontId="4" fillId="2" borderId="7" xfId="0" applyFont="1" applyFill="1" applyBorder="1" applyAlignment="1">
      <alignment horizontal="center" wrapText="1"/>
    </xf>
    <xf numFmtId="0" fontId="4" fillId="2" borderId="12" xfId="0" applyFont="1" applyFill="1" applyBorder="1" applyAlignment="1">
      <alignment horizontal="center" wrapText="1"/>
    </xf>
    <xf numFmtId="164" fontId="11" fillId="3" borderId="6" xfId="0" applyNumberFormat="1" applyFont="1" applyFill="1" applyBorder="1" applyAlignment="1" applyProtection="1">
      <alignment vertical="center" wrapText="1"/>
      <protection locked="0"/>
    </xf>
    <xf numFmtId="164" fontId="11" fillId="2" borderId="18" xfId="0" applyNumberFormat="1" applyFont="1" applyFill="1" applyBorder="1" applyAlignment="1">
      <alignment vertical="center" wrapText="1"/>
    </xf>
    <xf numFmtId="2" fontId="17" fillId="4" borderId="23" xfId="0" applyNumberFormat="1" applyFont="1" applyFill="1" applyBorder="1" applyAlignment="1">
      <alignment vertical="center" wrapText="1"/>
    </xf>
    <xf numFmtId="0" fontId="11" fillId="2" borderId="23" xfId="0" applyFont="1" applyFill="1" applyBorder="1" applyAlignment="1">
      <alignment vertical="center" wrapText="1"/>
    </xf>
    <xf numFmtId="2" fontId="11" fillId="2" borderId="24" xfId="0" applyNumberFormat="1" applyFont="1" applyFill="1" applyBorder="1" applyAlignment="1">
      <alignment vertical="center" wrapText="1"/>
    </xf>
    <xf numFmtId="164" fontId="11" fillId="2" borderId="24" xfId="0" applyNumberFormat="1" applyFont="1" applyFill="1" applyBorder="1" applyAlignment="1">
      <alignment vertical="center" wrapText="1"/>
    </xf>
    <xf numFmtId="164" fontId="11" fillId="3" borderId="24" xfId="0" applyNumberFormat="1" applyFont="1" applyFill="1" applyBorder="1" applyAlignment="1" applyProtection="1">
      <alignment vertical="center" wrapText="1"/>
      <protection locked="0"/>
    </xf>
    <xf numFmtId="164" fontId="11" fillId="2" borderId="25" xfId="0" applyNumberFormat="1" applyFont="1" applyFill="1" applyBorder="1" applyAlignment="1">
      <alignment vertical="center" wrapText="1"/>
    </xf>
    <xf numFmtId="2" fontId="11" fillId="2" borderId="6" xfId="0" applyNumberFormat="1" applyFont="1" applyFill="1" applyBorder="1" applyAlignment="1">
      <alignment vertical="center" wrapText="1"/>
    </xf>
    <xf numFmtId="164" fontId="11" fillId="2" borderId="6" xfId="0" applyNumberFormat="1" applyFont="1" applyFill="1" applyBorder="1" applyAlignment="1">
      <alignment vertical="center" wrapText="1"/>
    </xf>
    <xf numFmtId="2" fontId="17" fillId="4" borderId="22" xfId="0" applyNumberFormat="1" applyFont="1" applyFill="1" applyBorder="1" applyAlignment="1">
      <alignment vertical="center" wrapText="1"/>
    </xf>
    <xf numFmtId="164" fontId="11" fillId="4" borderId="22" xfId="0" applyNumberFormat="1" applyFont="1" applyFill="1" applyBorder="1" applyAlignment="1">
      <alignment vertical="center" wrapText="1"/>
    </xf>
    <xf numFmtId="164" fontId="11" fillId="4" borderId="22" xfId="0" applyNumberFormat="1" applyFont="1" applyFill="1" applyBorder="1" applyAlignment="1" applyProtection="1">
      <alignment vertical="center" wrapText="1"/>
    </xf>
    <xf numFmtId="2" fontId="11" fillId="2" borderId="22" xfId="0" applyNumberFormat="1" applyFont="1" applyFill="1" applyBorder="1" applyAlignment="1">
      <alignment vertical="center" wrapText="1"/>
    </xf>
    <xf numFmtId="164" fontId="11" fillId="2" borderId="22" xfId="0" applyNumberFormat="1" applyFont="1" applyFill="1" applyBorder="1" applyAlignment="1">
      <alignment vertical="center" wrapText="1"/>
    </xf>
    <xf numFmtId="164" fontId="11" fillId="3" borderId="22" xfId="0" applyNumberFormat="1" applyFont="1" applyFill="1" applyBorder="1" applyAlignment="1" applyProtection="1">
      <alignment vertical="center" wrapText="1"/>
      <protection locked="0"/>
    </xf>
    <xf numFmtId="0" fontId="9" fillId="2" borderId="26" xfId="0" applyFont="1" applyFill="1" applyBorder="1" applyAlignment="1">
      <alignment vertical="center" wrapText="1"/>
    </xf>
    <xf numFmtId="0" fontId="9" fillId="2" borderId="27" xfId="0" applyFont="1" applyFill="1" applyBorder="1" applyAlignment="1">
      <alignment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2" fontId="17" fillId="4" borderId="29" xfId="0" applyNumberFormat="1" applyFont="1" applyFill="1" applyBorder="1" applyAlignment="1">
      <alignment vertical="center" wrapText="1"/>
    </xf>
    <xf numFmtId="2" fontId="17" fillId="4" borderId="30" xfId="0" applyNumberFormat="1" applyFont="1" applyFill="1" applyBorder="1" applyAlignment="1">
      <alignment vertical="center" wrapText="1"/>
    </xf>
    <xf numFmtId="164" fontId="11" fillId="4" borderId="30" xfId="0" applyNumberFormat="1" applyFont="1" applyFill="1" applyBorder="1" applyAlignment="1" applyProtection="1">
      <alignment vertical="center" wrapText="1"/>
    </xf>
    <xf numFmtId="0" fontId="12" fillId="4" borderId="31" xfId="0" applyFont="1" applyFill="1" applyBorder="1" applyAlignment="1" applyProtection="1">
      <alignment vertical="center" wrapText="1"/>
    </xf>
    <xf numFmtId="2" fontId="17" fillId="4" borderId="32" xfId="0" applyNumberFormat="1" applyFont="1" applyFill="1" applyBorder="1" applyAlignment="1">
      <alignment vertical="center" wrapText="1"/>
    </xf>
    <xf numFmtId="0" fontId="12" fillId="4" borderId="33" xfId="0" applyFont="1" applyFill="1" applyBorder="1" applyAlignment="1">
      <alignment vertical="center" wrapText="1"/>
    </xf>
    <xf numFmtId="164" fontId="11" fillId="2" borderId="33" xfId="0" applyNumberFormat="1" applyFont="1" applyFill="1" applyBorder="1" applyAlignment="1">
      <alignment vertical="center" wrapText="1"/>
    </xf>
    <xf numFmtId="0" fontId="11" fillId="2" borderId="34" xfId="0" applyFont="1" applyFill="1" applyBorder="1" applyAlignment="1">
      <alignment horizontal="center" vertical="center" wrapText="1"/>
    </xf>
    <xf numFmtId="0" fontId="11" fillId="2" borderId="35" xfId="0" applyFont="1" applyFill="1" applyBorder="1" applyAlignment="1">
      <alignment vertical="center" wrapText="1"/>
    </xf>
    <xf numFmtId="2" fontId="11" fillId="2" borderId="35" xfId="0" applyNumberFormat="1" applyFont="1" applyFill="1" applyBorder="1" applyAlignment="1">
      <alignment vertical="center" wrapText="1"/>
    </xf>
    <xf numFmtId="164" fontId="11" fillId="2" borderId="35" xfId="0" applyNumberFormat="1" applyFont="1" applyFill="1" applyBorder="1" applyAlignment="1">
      <alignment vertical="center" wrapText="1"/>
    </xf>
    <xf numFmtId="164" fontId="11" fillId="3" borderId="35" xfId="0" applyNumberFormat="1" applyFont="1" applyFill="1" applyBorder="1" applyAlignment="1" applyProtection="1">
      <alignment vertical="center" wrapText="1"/>
      <protection locked="0"/>
    </xf>
    <xf numFmtId="164" fontId="11" fillId="2" borderId="36" xfId="0" applyNumberFormat="1" applyFont="1" applyFill="1" applyBorder="1" applyAlignment="1">
      <alignment vertical="center" wrapText="1"/>
    </xf>
    <xf numFmtId="0" fontId="8" fillId="2" borderId="11" xfId="0" applyFont="1" applyFill="1" applyBorder="1" applyAlignment="1">
      <alignment horizontal="center" vertical="center" wrapText="1"/>
    </xf>
    <xf numFmtId="0" fontId="3" fillId="0" borderId="7" xfId="0" applyFont="1" applyBorder="1"/>
    <xf numFmtId="0" fontId="3" fillId="0" borderId="11" xfId="0" applyFont="1" applyBorder="1"/>
    <xf numFmtId="0" fontId="14" fillId="2" borderId="11" xfId="0" applyFont="1" applyFill="1" applyBorder="1" applyAlignment="1">
      <alignment horizontal="right" vertical="center" wrapText="1"/>
    </xf>
    <xf numFmtId="0" fontId="2" fillId="2" borderId="8" xfId="0" applyFont="1" applyFill="1" applyBorder="1" applyAlignment="1">
      <alignment horizontal="center" wrapText="1"/>
    </xf>
    <xf numFmtId="0" fontId="3" fillId="0" borderId="9" xfId="0" applyFont="1" applyBorder="1"/>
    <xf numFmtId="0" fontId="3" fillId="0" borderId="10" xfId="0" applyFont="1" applyBorder="1"/>
    <xf numFmtId="0" fontId="18" fillId="2" borderId="11" xfId="0" applyFont="1" applyFill="1" applyBorder="1" applyAlignment="1">
      <alignment horizontal="center" vertical="center" wrapText="1"/>
    </xf>
    <xf numFmtId="0" fontId="3" fillId="0" borderId="12" xfId="0" applyFont="1" applyBorder="1"/>
    <xf numFmtId="0" fontId="5" fillId="2" borderId="13" xfId="0" applyFont="1" applyFill="1" applyBorder="1" applyAlignment="1">
      <alignment horizontal="center" vertical="top" wrapText="1"/>
    </xf>
    <xf numFmtId="0" fontId="3" fillId="0" borderId="4" xfId="0" applyFont="1" applyBorder="1"/>
    <xf numFmtId="0" fontId="3" fillId="0" borderId="14" xfId="0" applyFont="1" applyBorder="1"/>
    <xf numFmtId="0" fontId="6" fillId="2" borderId="11" xfId="0" applyFont="1" applyFill="1" applyBorder="1" applyAlignment="1">
      <alignment horizontal="center" vertical="center" wrapText="1"/>
    </xf>
    <xf numFmtId="0" fontId="7" fillId="2" borderId="11" xfId="0" applyFont="1" applyFill="1" applyBorder="1" applyAlignment="1">
      <alignment horizontal="center" vertical="center"/>
    </xf>
    <xf numFmtId="0" fontId="8" fillId="3" borderId="1" xfId="0" applyFont="1" applyFill="1" applyBorder="1" applyAlignment="1">
      <alignment horizontal="center" vertical="center" wrapText="1"/>
    </xf>
    <xf numFmtId="0" fontId="3" fillId="0" borderId="2" xfId="0" applyFont="1" applyBorder="1"/>
    <xf numFmtId="0" fontId="3" fillId="0" borderId="16" xfId="0" applyFont="1" applyBorder="1"/>
    <xf numFmtId="0" fontId="3" fillId="0" borderId="3" xfId="0" applyFont="1" applyBorder="1"/>
    <xf numFmtId="0" fontId="19" fillId="2" borderId="11" xfId="0" applyFont="1" applyFill="1" applyBorder="1" applyAlignment="1">
      <alignment horizontal="center" wrapText="1"/>
    </xf>
    <xf numFmtId="0" fontId="19" fillId="2" borderId="7" xfId="0" applyFont="1" applyFill="1" applyBorder="1" applyAlignment="1">
      <alignment horizontal="left" wrapText="1"/>
    </xf>
    <xf numFmtId="0" fontId="19" fillId="2" borderId="7" xfId="0" applyFont="1" applyFill="1" applyBorder="1" applyAlignment="1">
      <alignment horizontal="center" wrapText="1"/>
    </xf>
    <xf numFmtId="0" fontId="19" fillId="2" borderId="12" xfId="0" applyFont="1" applyFill="1" applyBorder="1" applyAlignment="1">
      <alignment horizontal="center" wrapText="1"/>
    </xf>
    <xf numFmtId="0" fontId="19" fillId="0" borderId="0" xfId="0" applyFont="1"/>
    <xf numFmtId="0" fontId="0" fillId="0" borderId="0" xfId="0"/>
    <xf numFmtId="0" fontId="20" fillId="8" borderId="7" xfId="0" applyFont="1" applyFill="1" applyBorder="1" applyAlignment="1">
      <alignment horizontal="left"/>
    </xf>
    <xf numFmtId="0" fontId="19" fillId="8" borderId="7" xfId="0" applyFont="1" applyFill="1" applyBorder="1" applyAlignment="1">
      <alignment horizontal="center" wrapText="1"/>
    </xf>
    <xf numFmtId="0" fontId="19" fillId="8" borderId="12" xfId="0" applyFont="1" applyFill="1" applyBorder="1" applyAlignment="1">
      <alignment horizontal="center" wrapText="1"/>
    </xf>
    <xf numFmtId="0" fontId="21" fillId="2" borderId="7" xfId="0" applyFont="1" applyFill="1" applyBorder="1" applyAlignment="1">
      <alignment vertical="center" wrapText="1"/>
    </xf>
    <xf numFmtId="2" fontId="21" fillId="2" borderId="7" xfId="0" applyNumberFormat="1" applyFont="1" applyFill="1" applyBorder="1" applyAlignment="1">
      <alignment vertical="center" wrapText="1"/>
    </xf>
    <xf numFmtId="164" fontId="21" fillId="2" borderId="7" xfId="0" applyNumberFormat="1" applyFont="1" applyFill="1" applyBorder="1" applyAlignment="1">
      <alignment vertical="center" wrapText="1"/>
    </xf>
    <xf numFmtId="164" fontId="21" fillId="3" borderId="7" xfId="0" applyNumberFormat="1" applyFont="1" applyFill="1" applyBorder="1" applyAlignment="1" applyProtection="1">
      <alignment vertical="center" wrapText="1"/>
      <protection locked="0"/>
    </xf>
    <xf numFmtId="164" fontId="21" fillId="2" borderId="12" xfId="0" applyNumberFormat="1" applyFont="1" applyFill="1" applyBorder="1" applyAlignment="1">
      <alignment vertical="center" wrapText="1"/>
    </xf>
    <xf numFmtId="4" fontId="22" fillId="0" borderId="0" xfId="0" applyNumberFormat="1" applyFont="1" applyAlignment="1">
      <alignment vertical="top"/>
    </xf>
    <xf numFmtId="0" fontId="23" fillId="2" borderId="7" xfId="0" applyFont="1" applyFill="1" applyBorder="1" applyAlignment="1">
      <alignment horizontal="left"/>
    </xf>
    <xf numFmtId="0" fontId="19" fillId="2" borderId="19" xfId="0" applyFont="1" applyFill="1" applyBorder="1" applyAlignment="1">
      <alignment horizontal="center" wrapText="1"/>
    </xf>
    <xf numFmtId="0" fontId="19" fillId="2" borderId="20" xfId="0" applyFont="1" applyFill="1" applyBorder="1" applyAlignment="1">
      <alignment horizontal="center" wrapText="1"/>
    </xf>
    <xf numFmtId="0" fontId="19" fillId="2" borderId="21" xfId="0" applyFont="1" applyFill="1" applyBorder="1" applyAlignment="1">
      <alignment horizontal="center" wrapText="1"/>
    </xf>
    <xf numFmtId="0" fontId="7" fillId="2" borderId="7" xfId="0" applyFont="1" applyFill="1" applyBorder="1" applyAlignment="1">
      <alignment horizontal="right" wrapText="1"/>
    </xf>
    <xf numFmtId="0" fontId="13" fillId="2" borderId="8" xfId="0" applyFont="1" applyFill="1" applyBorder="1" applyAlignment="1">
      <alignment vertical="center" wrapText="1"/>
    </xf>
    <xf numFmtId="0" fontId="13" fillId="2" borderId="9" xfId="0" applyFont="1" applyFill="1" applyBorder="1" applyAlignment="1">
      <alignment vertical="center" wrapText="1"/>
    </xf>
    <xf numFmtId="0" fontId="13" fillId="2" borderId="37" xfId="0" applyFont="1" applyFill="1" applyBorder="1" applyAlignment="1">
      <alignment vertical="center" wrapText="1"/>
    </xf>
    <xf numFmtId="164" fontId="12" fillId="2" borderId="30" xfId="0" applyNumberFormat="1" applyFont="1" applyFill="1" applyBorder="1" applyAlignment="1">
      <alignment vertical="center" wrapText="1"/>
    </xf>
    <xf numFmtId="0" fontId="13" fillId="2" borderId="38" xfId="0" applyFont="1" applyFill="1" applyBorder="1" applyAlignment="1">
      <alignment vertical="center" wrapText="1"/>
    </xf>
    <xf numFmtId="164" fontId="12" fillId="5" borderId="31" xfId="0" applyNumberFormat="1" applyFont="1" applyFill="1" applyBorder="1" applyAlignment="1">
      <alignment vertical="center" wrapText="1"/>
    </xf>
    <xf numFmtId="0" fontId="7" fillId="2" borderId="11" xfId="0" applyFont="1" applyFill="1" applyBorder="1" applyAlignment="1">
      <alignment horizontal="right" wrapText="1"/>
    </xf>
    <xf numFmtId="0" fontId="3" fillId="7" borderId="12" xfId="0" applyFont="1" applyFill="1" applyBorder="1" applyAlignment="1"/>
    <xf numFmtId="164" fontId="15" fillId="6" borderId="39" xfId="0" applyNumberFormat="1" applyFont="1" applyFill="1" applyBorder="1" applyAlignment="1">
      <alignment horizontal="center" vertical="center" wrapText="1"/>
    </xf>
    <xf numFmtId="0" fontId="3" fillId="0" borderId="40" xfId="0" applyFont="1" applyBorder="1"/>
    <xf numFmtId="0" fontId="24" fillId="2" borderId="7" xfId="0" applyFont="1" applyFill="1" applyBorder="1" applyAlignment="1">
      <alignment horizontal="left"/>
    </xf>
    <xf numFmtId="0" fontId="25" fillId="2" borderId="7" xfId="0" applyFont="1" applyFill="1" applyBorder="1" applyAlignment="1">
      <alignment horizontal="left"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83"/>
  <sheetViews>
    <sheetView tabSelected="1" topLeftCell="A25" workbookViewId="0">
      <selection activeCell="E15" sqref="E15:G15"/>
    </sheetView>
  </sheetViews>
  <sheetFormatPr baseColWidth="10" defaultColWidth="14.42578125" defaultRowHeight="15" customHeight="1"/>
  <cols>
    <col min="1" max="1" width="7.7109375" customWidth="1"/>
    <col min="2" max="2" width="58.7109375" customWidth="1"/>
    <col min="3" max="6" width="14.5703125" customWidth="1"/>
    <col min="7" max="7" width="16.28515625" customWidth="1"/>
    <col min="8" max="26" width="11.42578125" customWidth="1"/>
  </cols>
  <sheetData>
    <row r="1" spans="1:26" ht="15" customHeight="1">
      <c r="A1" s="55" t="s">
        <v>0</v>
      </c>
      <c r="B1" s="56"/>
      <c r="C1" s="56"/>
      <c r="D1" s="56"/>
      <c r="E1" s="56"/>
      <c r="F1" s="56"/>
      <c r="G1" s="57"/>
      <c r="H1" s="1"/>
      <c r="I1" s="1"/>
      <c r="J1" s="1"/>
      <c r="K1" s="1"/>
      <c r="L1" s="1"/>
      <c r="M1" s="1"/>
      <c r="N1" s="1"/>
      <c r="O1" s="1"/>
      <c r="P1" s="1"/>
      <c r="Q1" s="1"/>
      <c r="R1" s="1"/>
      <c r="S1" s="1"/>
      <c r="T1" s="1"/>
      <c r="U1" s="1"/>
      <c r="V1" s="1"/>
      <c r="W1" s="1"/>
      <c r="X1" s="1"/>
      <c r="Y1" s="1"/>
      <c r="Z1" s="1"/>
    </row>
    <row r="2" spans="1:26" ht="14.25" customHeight="1">
      <c r="A2" s="58" t="s">
        <v>44</v>
      </c>
      <c r="B2" s="52"/>
      <c r="C2" s="52"/>
      <c r="D2" s="52"/>
      <c r="E2" s="52"/>
      <c r="F2" s="52"/>
      <c r="G2" s="59"/>
      <c r="H2" s="1"/>
      <c r="I2" s="1"/>
      <c r="J2" s="1"/>
      <c r="K2" s="1"/>
      <c r="L2" s="1"/>
      <c r="M2" s="1"/>
      <c r="N2" s="1"/>
      <c r="O2" s="1"/>
      <c r="P2" s="1"/>
      <c r="Q2" s="1"/>
      <c r="R2" s="1"/>
      <c r="S2" s="1"/>
      <c r="T2" s="1"/>
      <c r="U2" s="1"/>
      <c r="V2" s="1"/>
      <c r="W2" s="1"/>
      <c r="X2" s="1"/>
      <c r="Y2" s="1"/>
      <c r="Z2" s="1"/>
    </row>
    <row r="3" spans="1:26" ht="14.25" customHeight="1">
      <c r="A3" s="58" t="s">
        <v>110</v>
      </c>
      <c r="B3" s="52"/>
      <c r="C3" s="52"/>
      <c r="D3" s="52"/>
      <c r="E3" s="52"/>
      <c r="F3" s="52"/>
      <c r="G3" s="59"/>
      <c r="H3" s="1"/>
      <c r="I3" s="1"/>
      <c r="J3" s="1"/>
      <c r="K3" s="1"/>
      <c r="L3" s="1"/>
      <c r="M3" s="1"/>
      <c r="N3" s="1"/>
      <c r="O3" s="1"/>
      <c r="P3" s="1"/>
      <c r="Q3" s="1"/>
      <c r="R3" s="1"/>
      <c r="S3" s="1"/>
      <c r="T3" s="1"/>
      <c r="U3" s="1"/>
      <c r="V3" s="1"/>
      <c r="W3" s="1"/>
      <c r="X3" s="1"/>
      <c r="Y3" s="1"/>
      <c r="Z3" s="1"/>
    </row>
    <row r="4" spans="1:26" ht="15.75" customHeight="1" thickBot="1">
      <c r="A4" s="60" t="s">
        <v>43</v>
      </c>
      <c r="B4" s="61"/>
      <c r="C4" s="61"/>
      <c r="D4" s="61"/>
      <c r="E4" s="61"/>
      <c r="F4" s="61"/>
      <c r="G4" s="62"/>
      <c r="H4" s="1"/>
      <c r="I4" s="1"/>
      <c r="J4" s="1"/>
      <c r="K4" s="1"/>
      <c r="L4" s="1"/>
      <c r="M4" s="1"/>
      <c r="N4" s="1"/>
      <c r="O4" s="1"/>
      <c r="P4" s="1"/>
      <c r="Q4" s="1"/>
      <c r="R4" s="1"/>
      <c r="S4" s="1"/>
      <c r="T4" s="1"/>
      <c r="U4" s="1"/>
      <c r="V4" s="1"/>
      <c r="W4" s="1"/>
      <c r="X4" s="1"/>
      <c r="Y4" s="1"/>
      <c r="Z4" s="1"/>
    </row>
    <row r="5" spans="1:26" ht="14.25" customHeight="1">
      <c r="A5" s="6"/>
      <c r="B5" s="7"/>
      <c r="C5" s="7"/>
      <c r="D5" s="7"/>
      <c r="E5" s="7"/>
      <c r="F5" s="7"/>
      <c r="G5" s="8"/>
      <c r="H5" s="1"/>
      <c r="I5" s="1"/>
      <c r="J5" s="1"/>
      <c r="K5" s="1"/>
      <c r="L5" s="1"/>
      <c r="M5" s="1"/>
      <c r="N5" s="1"/>
      <c r="O5" s="1"/>
      <c r="P5" s="1"/>
      <c r="Q5" s="1"/>
      <c r="R5" s="1"/>
      <c r="S5" s="1"/>
      <c r="T5" s="1"/>
      <c r="U5" s="1"/>
      <c r="V5" s="1"/>
      <c r="W5" s="1"/>
      <c r="X5" s="1"/>
      <c r="Y5" s="1"/>
      <c r="Z5" s="1"/>
    </row>
    <row r="6" spans="1:26" ht="15.75" customHeight="1">
      <c r="A6" s="63" t="s">
        <v>1</v>
      </c>
      <c r="B6" s="52"/>
      <c r="C6" s="52"/>
      <c r="D6" s="52"/>
      <c r="E6" s="52"/>
      <c r="F6" s="52"/>
      <c r="G6" s="59"/>
      <c r="H6" s="1"/>
      <c r="I6" s="1"/>
      <c r="J6" s="1"/>
      <c r="K6" s="1"/>
      <c r="L6" s="1"/>
      <c r="M6" s="1"/>
      <c r="N6" s="1"/>
      <c r="O6" s="1"/>
      <c r="P6" s="1"/>
      <c r="Q6" s="1"/>
      <c r="R6" s="1"/>
      <c r="S6" s="1"/>
      <c r="T6" s="1"/>
      <c r="U6" s="1"/>
      <c r="V6" s="1"/>
      <c r="W6" s="1"/>
      <c r="X6" s="1"/>
      <c r="Y6" s="1"/>
      <c r="Z6" s="1"/>
    </row>
    <row r="7" spans="1:26" ht="14.25" customHeight="1">
      <c r="A7" s="64" t="s">
        <v>2</v>
      </c>
      <c r="B7" s="52"/>
      <c r="C7" s="52"/>
      <c r="D7" s="52"/>
      <c r="E7" s="52"/>
      <c r="F7" s="52"/>
      <c r="G7" s="59"/>
      <c r="H7" s="1"/>
      <c r="I7" s="1"/>
      <c r="J7" s="1"/>
      <c r="K7" s="1"/>
      <c r="L7" s="1"/>
      <c r="M7" s="1"/>
      <c r="N7" s="1"/>
      <c r="O7" s="1"/>
      <c r="P7" s="1"/>
      <c r="Q7" s="1"/>
      <c r="R7" s="1"/>
      <c r="S7" s="1"/>
      <c r="T7" s="1"/>
      <c r="U7" s="1"/>
      <c r="V7" s="1"/>
      <c r="W7" s="1"/>
      <c r="X7" s="1"/>
      <c r="Y7" s="1"/>
      <c r="Z7" s="1"/>
    </row>
    <row r="8" spans="1:26" ht="14.25" customHeight="1" thickBot="1">
      <c r="A8" s="9"/>
      <c r="B8" s="10"/>
      <c r="C8" s="10"/>
      <c r="D8" s="10"/>
      <c r="E8" s="10"/>
      <c r="F8" s="10"/>
      <c r="G8" s="11"/>
      <c r="H8" s="1"/>
      <c r="I8" s="1"/>
      <c r="J8" s="1"/>
      <c r="K8" s="1"/>
      <c r="L8" s="1"/>
      <c r="M8" s="1"/>
      <c r="N8" s="1"/>
      <c r="O8" s="1"/>
      <c r="P8" s="1"/>
      <c r="Q8" s="1"/>
      <c r="R8" s="1"/>
      <c r="S8" s="1"/>
      <c r="T8" s="1"/>
      <c r="U8" s="1"/>
      <c r="V8" s="1"/>
      <c r="W8" s="1"/>
      <c r="X8" s="1"/>
      <c r="Y8" s="1"/>
      <c r="Z8" s="1"/>
    </row>
    <row r="9" spans="1:26" ht="15" customHeight="1">
      <c r="A9" s="51" t="s">
        <v>3</v>
      </c>
      <c r="B9" s="52"/>
      <c r="C9" s="65"/>
      <c r="D9" s="66"/>
      <c r="E9" s="66"/>
      <c r="F9" s="66"/>
      <c r="G9" s="67"/>
      <c r="H9" s="1"/>
      <c r="I9" s="1"/>
      <c r="J9" s="1"/>
      <c r="K9" s="1"/>
      <c r="L9" s="1"/>
      <c r="M9" s="1"/>
      <c r="N9" s="1"/>
      <c r="O9" s="1"/>
      <c r="P9" s="1"/>
      <c r="Q9" s="1"/>
      <c r="R9" s="1"/>
      <c r="S9" s="1"/>
      <c r="T9" s="1"/>
      <c r="U9" s="1"/>
      <c r="V9" s="1"/>
      <c r="W9" s="1"/>
      <c r="X9" s="1"/>
      <c r="Y9" s="1"/>
      <c r="Z9" s="1"/>
    </row>
    <row r="10" spans="1:26" ht="15.75" customHeight="1" thickBot="1">
      <c r="A10" s="53"/>
      <c r="B10" s="52"/>
      <c r="C10" s="68"/>
      <c r="D10" s="61"/>
      <c r="E10" s="61"/>
      <c r="F10" s="61"/>
      <c r="G10" s="62"/>
      <c r="H10" s="1"/>
      <c r="I10" s="1"/>
      <c r="J10" s="1"/>
      <c r="K10" s="1"/>
      <c r="L10" s="1"/>
      <c r="M10" s="1"/>
      <c r="N10" s="1"/>
      <c r="O10" s="1"/>
      <c r="P10" s="1"/>
      <c r="Q10" s="1"/>
      <c r="R10" s="1"/>
      <c r="S10" s="1"/>
      <c r="T10" s="1"/>
      <c r="U10" s="1"/>
      <c r="V10" s="1"/>
      <c r="W10" s="1"/>
      <c r="X10" s="1"/>
      <c r="Y10" s="1"/>
      <c r="Z10" s="1"/>
    </row>
    <row r="11" spans="1:26" ht="14.25" customHeight="1" thickBot="1">
      <c r="A11" s="12"/>
      <c r="B11" s="2"/>
      <c r="C11" s="2"/>
      <c r="D11" s="2"/>
      <c r="E11" s="2"/>
      <c r="F11" s="2"/>
      <c r="G11" s="13"/>
      <c r="H11" s="1"/>
      <c r="I11" s="1"/>
      <c r="J11" s="1"/>
      <c r="K11" s="1"/>
      <c r="L11" s="1"/>
      <c r="M11" s="1"/>
      <c r="N11" s="1"/>
      <c r="O11" s="1"/>
      <c r="P11" s="1"/>
      <c r="Q11" s="1"/>
      <c r="R11" s="1"/>
      <c r="S11" s="1"/>
      <c r="T11" s="1"/>
      <c r="U11" s="1"/>
      <c r="V11" s="1"/>
      <c r="W11" s="1"/>
      <c r="X11" s="1"/>
      <c r="Y11" s="1"/>
      <c r="Z11" s="1"/>
    </row>
    <row r="12" spans="1:26" ht="34.9" customHeight="1" thickBot="1">
      <c r="A12" s="34" t="s">
        <v>4</v>
      </c>
      <c r="B12" s="35" t="s">
        <v>5</v>
      </c>
      <c r="C12" s="36" t="s">
        <v>6</v>
      </c>
      <c r="D12" s="36" t="s">
        <v>7</v>
      </c>
      <c r="E12" s="36" t="s">
        <v>8</v>
      </c>
      <c r="F12" s="36" t="s">
        <v>9</v>
      </c>
      <c r="G12" s="37" t="s">
        <v>10</v>
      </c>
      <c r="H12" s="1"/>
      <c r="I12" s="1"/>
      <c r="J12" s="1"/>
      <c r="K12" s="3"/>
      <c r="L12" s="1"/>
      <c r="M12" s="3"/>
      <c r="N12" s="1"/>
      <c r="O12" s="1"/>
      <c r="P12" s="1"/>
      <c r="Q12" s="1"/>
      <c r="R12" s="1"/>
      <c r="S12" s="1"/>
      <c r="T12" s="1"/>
      <c r="U12" s="1"/>
      <c r="V12" s="1"/>
      <c r="W12" s="1"/>
      <c r="X12" s="1"/>
      <c r="Y12" s="1"/>
      <c r="Z12" s="1"/>
    </row>
    <row r="13" spans="1:26" ht="14.25" customHeight="1">
      <c r="A13" s="38" t="s">
        <v>14</v>
      </c>
      <c r="B13" s="39" t="s">
        <v>12</v>
      </c>
      <c r="C13" s="39"/>
      <c r="D13" s="39"/>
      <c r="E13" s="40"/>
      <c r="F13" s="40"/>
      <c r="G13" s="41"/>
      <c r="H13" s="1"/>
      <c r="I13" s="1"/>
      <c r="J13" s="1"/>
      <c r="K13" s="3"/>
      <c r="L13" s="1"/>
      <c r="M13" s="3"/>
      <c r="N13" s="1"/>
      <c r="O13" s="1"/>
      <c r="P13" s="1"/>
      <c r="Q13" s="1"/>
      <c r="R13" s="1"/>
      <c r="S13" s="1"/>
      <c r="T13" s="1"/>
      <c r="U13" s="1"/>
      <c r="V13" s="1"/>
      <c r="W13" s="1"/>
      <c r="X13" s="1"/>
      <c r="Y13" s="1"/>
      <c r="Z13" s="1"/>
    </row>
    <row r="14" spans="1:26" ht="14.25" customHeight="1">
      <c r="A14" s="14" t="s">
        <v>15</v>
      </c>
      <c r="B14" s="4" t="s">
        <v>12</v>
      </c>
      <c r="C14" s="22">
        <v>2</v>
      </c>
      <c r="D14" s="23">
        <v>2844.65</v>
      </c>
      <c r="E14" s="23">
        <f>+D14*C14</f>
        <v>5689.3</v>
      </c>
      <c r="F14" s="24"/>
      <c r="G14" s="25">
        <f t="shared" ref="G14:G15" si="0">IF(F14&gt;D14,F14/0,ROUND(C14*F14,2))</f>
        <v>0</v>
      </c>
      <c r="H14" s="1"/>
      <c r="I14" s="1"/>
      <c r="J14" s="1"/>
      <c r="K14" s="3"/>
      <c r="L14" s="1"/>
      <c r="M14" s="3"/>
      <c r="N14" s="1"/>
      <c r="O14" s="1"/>
      <c r="P14" s="1"/>
      <c r="Q14" s="1"/>
      <c r="R14" s="1"/>
      <c r="S14" s="1"/>
      <c r="T14" s="1"/>
      <c r="U14" s="1"/>
      <c r="V14" s="1"/>
      <c r="W14" s="1"/>
      <c r="X14" s="1"/>
      <c r="Y14" s="1"/>
      <c r="Z14" s="1"/>
    </row>
    <row r="15" spans="1:26" ht="14.25" customHeight="1">
      <c r="A15" s="14" t="s">
        <v>121</v>
      </c>
      <c r="B15" s="4" t="s">
        <v>120</v>
      </c>
      <c r="C15" s="22">
        <v>2</v>
      </c>
      <c r="D15" s="23">
        <v>401.13</v>
      </c>
      <c r="E15" s="32">
        <f t="shared" ref="E15" si="1">+D15*C15</f>
        <v>802.26</v>
      </c>
      <c r="F15" s="33"/>
      <c r="G15" s="44">
        <f t="shared" si="0"/>
        <v>0</v>
      </c>
      <c r="H15" s="1"/>
      <c r="I15" s="1"/>
      <c r="J15" s="1"/>
      <c r="K15" s="3"/>
      <c r="L15" s="1"/>
      <c r="M15" s="3"/>
      <c r="N15" s="1"/>
      <c r="O15" s="1"/>
      <c r="P15" s="1"/>
      <c r="Q15" s="1"/>
      <c r="R15" s="1"/>
      <c r="S15" s="1"/>
      <c r="T15" s="1"/>
      <c r="U15" s="1"/>
      <c r="V15" s="1"/>
      <c r="W15" s="1"/>
      <c r="X15" s="1"/>
      <c r="Y15" s="1"/>
      <c r="Z15" s="1"/>
    </row>
    <row r="16" spans="1:26" ht="14.25" customHeight="1">
      <c r="A16" s="42" t="s">
        <v>16</v>
      </c>
      <c r="B16" s="20" t="s">
        <v>17</v>
      </c>
      <c r="C16" s="28"/>
      <c r="D16" s="28"/>
      <c r="E16" s="29"/>
      <c r="F16" s="30"/>
      <c r="G16" s="43"/>
      <c r="H16" s="1"/>
      <c r="I16" s="1"/>
      <c r="J16" s="1"/>
      <c r="K16" s="3"/>
      <c r="L16" s="1"/>
      <c r="M16" s="3"/>
      <c r="N16" s="1"/>
      <c r="O16" s="1"/>
      <c r="P16" s="1"/>
      <c r="Q16" s="1"/>
      <c r="R16" s="1"/>
      <c r="S16" s="1"/>
      <c r="T16" s="1"/>
      <c r="U16" s="1"/>
      <c r="V16" s="1"/>
      <c r="W16" s="1"/>
      <c r="X16" s="1"/>
      <c r="Y16" s="1"/>
      <c r="Z16" s="1"/>
    </row>
    <row r="17" spans="1:26" ht="14.25" customHeight="1">
      <c r="A17" s="14" t="s">
        <v>18</v>
      </c>
      <c r="B17" s="21" t="s">
        <v>19</v>
      </c>
      <c r="C17" s="31">
        <v>2</v>
      </c>
      <c r="D17" s="32">
        <v>4552.5200000000004</v>
      </c>
      <c r="E17" s="32">
        <f t="shared" ref="E17:E63" si="2">+D17*C17</f>
        <v>9105.0400000000009</v>
      </c>
      <c r="F17" s="33"/>
      <c r="G17" s="44">
        <f t="shared" ref="G17:G63" si="3">IF(F17&gt;D17,F17/0,ROUND(C17*F17,2))</f>
        <v>0</v>
      </c>
      <c r="H17" s="1"/>
      <c r="I17" s="1"/>
      <c r="J17" s="1"/>
      <c r="K17" s="3"/>
      <c r="L17" s="1"/>
      <c r="M17" s="3"/>
      <c r="N17" s="1"/>
      <c r="O17" s="1"/>
      <c r="P17" s="1"/>
      <c r="Q17" s="1"/>
      <c r="R17" s="1"/>
      <c r="S17" s="1"/>
      <c r="T17" s="1"/>
      <c r="U17" s="1"/>
      <c r="V17" s="1"/>
      <c r="W17" s="1"/>
      <c r="X17" s="1"/>
      <c r="Y17" s="1"/>
      <c r="Z17" s="1"/>
    </row>
    <row r="18" spans="1:26" ht="14.25" customHeight="1">
      <c r="A18" s="14" t="s">
        <v>20</v>
      </c>
      <c r="B18" s="21" t="s">
        <v>21</v>
      </c>
      <c r="C18" s="31">
        <v>2</v>
      </c>
      <c r="D18" s="32">
        <v>2741.3</v>
      </c>
      <c r="E18" s="32">
        <f t="shared" si="2"/>
        <v>5482.6</v>
      </c>
      <c r="F18" s="33"/>
      <c r="G18" s="44">
        <f t="shared" si="3"/>
        <v>0</v>
      </c>
      <c r="H18" s="1"/>
      <c r="I18" s="1"/>
      <c r="J18" s="1"/>
      <c r="K18" s="3"/>
      <c r="L18" s="1"/>
      <c r="M18" s="3"/>
      <c r="N18" s="1"/>
      <c r="O18" s="1"/>
      <c r="P18" s="1"/>
      <c r="Q18" s="1"/>
      <c r="R18" s="1"/>
      <c r="S18" s="1"/>
      <c r="T18" s="1"/>
      <c r="U18" s="1"/>
      <c r="V18" s="1"/>
      <c r="W18" s="1"/>
      <c r="X18" s="1"/>
      <c r="Y18" s="1"/>
      <c r="Z18" s="1"/>
    </row>
    <row r="19" spans="1:26" ht="14.25" customHeight="1">
      <c r="A19" s="14" t="s">
        <v>22</v>
      </c>
      <c r="B19" s="21" t="s">
        <v>23</v>
      </c>
      <c r="C19" s="31">
        <v>2</v>
      </c>
      <c r="D19" s="32">
        <v>2741.3</v>
      </c>
      <c r="E19" s="32">
        <f t="shared" si="2"/>
        <v>5482.6</v>
      </c>
      <c r="F19" s="33"/>
      <c r="G19" s="44">
        <f t="shared" si="3"/>
        <v>0</v>
      </c>
      <c r="H19" s="1"/>
      <c r="I19" s="1"/>
      <c r="J19" s="1"/>
      <c r="K19" s="3"/>
      <c r="L19" s="1"/>
      <c r="M19" s="3"/>
      <c r="N19" s="1"/>
      <c r="O19" s="1"/>
      <c r="P19" s="1"/>
      <c r="Q19" s="1"/>
      <c r="R19" s="1"/>
      <c r="S19" s="1"/>
      <c r="T19" s="1"/>
      <c r="U19" s="1"/>
      <c r="V19" s="1"/>
      <c r="W19" s="1"/>
      <c r="X19" s="1"/>
      <c r="Y19" s="1"/>
      <c r="Z19" s="1"/>
    </row>
    <row r="20" spans="1:26" ht="14.25" customHeight="1">
      <c r="A20" s="42" t="s">
        <v>24</v>
      </c>
      <c r="B20" s="20" t="s">
        <v>25</v>
      </c>
      <c r="C20" s="28"/>
      <c r="D20" s="28"/>
      <c r="E20" s="29"/>
      <c r="F20" s="30"/>
      <c r="G20" s="43"/>
      <c r="H20" s="1"/>
      <c r="I20" s="1"/>
      <c r="J20" s="1"/>
      <c r="K20" s="3"/>
      <c r="L20" s="1"/>
      <c r="M20" s="3"/>
      <c r="N20" s="1"/>
      <c r="O20" s="1"/>
      <c r="P20" s="1"/>
      <c r="Q20" s="1"/>
      <c r="R20" s="1"/>
      <c r="S20" s="1"/>
      <c r="T20" s="1"/>
      <c r="U20" s="1"/>
      <c r="V20" s="1"/>
      <c r="W20" s="1"/>
      <c r="X20" s="1"/>
      <c r="Y20" s="1"/>
      <c r="Z20" s="1"/>
    </row>
    <row r="21" spans="1:26" ht="14.25" customHeight="1">
      <c r="A21" s="14" t="s">
        <v>26</v>
      </c>
      <c r="B21" s="21" t="s">
        <v>27</v>
      </c>
      <c r="C21" s="31">
        <v>24</v>
      </c>
      <c r="D21" s="32">
        <v>326.35000000000002</v>
      </c>
      <c r="E21" s="32">
        <f t="shared" si="2"/>
        <v>7832.4000000000005</v>
      </c>
      <c r="F21" s="33"/>
      <c r="G21" s="44">
        <f t="shared" si="3"/>
        <v>0</v>
      </c>
      <c r="H21" s="1"/>
      <c r="I21" s="1"/>
      <c r="J21" s="1"/>
      <c r="K21" s="3"/>
      <c r="L21" s="1"/>
      <c r="M21" s="3"/>
      <c r="N21" s="1"/>
      <c r="O21" s="1"/>
      <c r="P21" s="1"/>
      <c r="Q21" s="1"/>
      <c r="R21" s="1"/>
      <c r="S21" s="1"/>
      <c r="T21" s="1"/>
      <c r="U21" s="1"/>
      <c r="V21" s="1"/>
      <c r="W21" s="1"/>
      <c r="X21" s="1"/>
      <c r="Y21" s="1"/>
      <c r="Z21" s="1"/>
    </row>
    <row r="22" spans="1:26" ht="14.25" customHeight="1">
      <c r="A22" s="42" t="s">
        <v>28</v>
      </c>
      <c r="B22" s="20" t="s">
        <v>32</v>
      </c>
      <c r="C22" s="28"/>
      <c r="D22" s="28"/>
      <c r="E22" s="29"/>
      <c r="F22" s="30"/>
      <c r="G22" s="43"/>
      <c r="H22" s="1"/>
      <c r="I22" s="1"/>
      <c r="J22" s="1"/>
      <c r="K22" s="3"/>
      <c r="L22" s="1"/>
      <c r="M22" s="3"/>
      <c r="N22" s="1"/>
      <c r="O22" s="1"/>
      <c r="P22" s="1"/>
      <c r="Q22" s="1"/>
      <c r="R22" s="1"/>
      <c r="S22" s="1"/>
      <c r="T22" s="1"/>
      <c r="U22" s="1"/>
      <c r="V22" s="1"/>
      <c r="W22" s="1"/>
      <c r="X22" s="1"/>
      <c r="Y22" s="1"/>
      <c r="Z22" s="1"/>
    </row>
    <row r="23" spans="1:26" ht="14.25" customHeight="1">
      <c r="A23" s="14" t="s">
        <v>29</v>
      </c>
      <c r="B23" s="21" t="s">
        <v>34</v>
      </c>
      <c r="C23" s="31">
        <v>12</v>
      </c>
      <c r="D23" s="32">
        <v>7257.89</v>
      </c>
      <c r="E23" s="32">
        <f t="shared" si="2"/>
        <v>87094.680000000008</v>
      </c>
      <c r="F23" s="33"/>
      <c r="G23" s="44">
        <f t="shared" si="3"/>
        <v>0</v>
      </c>
      <c r="H23" s="1"/>
      <c r="I23" s="1"/>
      <c r="J23" s="1"/>
      <c r="K23" s="3"/>
      <c r="L23" s="1"/>
      <c r="M23" s="3"/>
      <c r="N23" s="1"/>
      <c r="O23" s="1"/>
      <c r="P23" s="1"/>
      <c r="Q23" s="1"/>
      <c r="R23" s="1"/>
      <c r="S23" s="1"/>
      <c r="T23" s="1"/>
      <c r="U23" s="1"/>
      <c r="V23" s="1"/>
      <c r="W23" s="1"/>
      <c r="X23" s="1"/>
      <c r="Y23" s="1"/>
      <c r="Z23" s="1"/>
    </row>
    <row r="24" spans="1:26" ht="14.25" customHeight="1">
      <c r="A24" s="14" t="s">
        <v>30</v>
      </c>
      <c r="B24" s="21" t="s">
        <v>76</v>
      </c>
      <c r="C24" s="31">
        <v>12</v>
      </c>
      <c r="D24" s="32">
        <v>851.33</v>
      </c>
      <c r="E24" s="32">
        <f t="shared" si="2"/>
        <v>10215.960000000001</v>
      </c>
      <c r="F24" s="33"/>
      <c r="G24" s="44">
        <f t="shared" si="3"/>
        <v>0</v>
      </c>
      <c r="H24" s="1"/>
      <c r="I24" s="1"/>
      <c r="J24" s="1"/>
      <c r="K24" s="3"/>
      <c r="L24" s="1"/>
      <c r="M24" s="3"/>
      <c r="N24" s="1"/>
      <c r="O24" s="1"/>
      <c r="P24" s="1"/>
      <c r="Q24" s="1"/>
      <c r="R24" s="1"/>
      <c r="S24" s="1"/>
      <c r="T24" s="1"/>
      <c r="U24" s="1"/>
      <c r="V24" s="1"/>
      <c r="W24" s="1"/>
      <c r="X24" s="1"/>
      <c r="Y24" s="1"/>
      <c r="Z24" s="1"/>
    </row>
    <row r="25" spans="1:26" ht="14.25" customHeight="1">
      <c r="A25" s="42" t="s">
        <v>31</v>
      </c>
      <c r="B25" s="20" t="s">
        <v>13</v>
      </c>
      <c r="C25" s="28"/>
      <c r="D25" s="28"/>
      <c r="E25" s="29"/>
      <c r="F25" s="30"/>
      <c r="G25" s="43"/>
      <c r="H25" s="1"/>
      <c r="I25" s="1"/>
      <c r="J25" s="1"/>
      <c r="K25" s="3"/>
      <c r="L25" s="1"/>
      <c r="M25" s="3"/>
      <c r="N25" s="1"/>
      <c r="O25" s="1"/>
      <c r="P25" s="1"/>
      <c r="Q25" s="1"/>
      <c r="R25" s="1"/>
      <c r="S25" s="1"/>
      <c r="T25" s="1"/>
      <c r="U25" s="1"/>
      <c r="V25" s="1"/>
      <c r="W25" s="1"/>
      <c r="X25" s="1"/>
      <c r="Y25" s="1"/>
      <c r="Z25" s="1"/>
    </row>
    <row r="26" spans="1:26" ht="14.25" customHeight="1">
      <c r="A26" s="14" t="s">
        <v>33</v>
      </c>
      <c r="B26" s="21" t="s">
        <v>13</v>
      </c>
      <c r="C26" s="31">
        <v>1</v>
      </c>
      <c r="D26" s="32">
        <v>49000</v>
      </c>
      <c r="E26" s="32">
        <f t="shared" si="2"/>
        <v>49000</v>
      </c>
      <c r="F26" s="32">
        <v>49000</v>
      </c>
      <c r="G26" s="44">
        <f t="shared" si="3"/>
        <v>49000</v>
      </c>
      <c r="H26" s="1"/>
      <c r="I26" s="1"/>
      <c r="J26" s="1"/>
      <c r="K26" s="3"/>
      <c r="L26" s="1"/>
      <c r="M26" s="3"/>
      <c r="N26" s="1"/>
      <c r="O26" s="1"/>
      <c r="P26" s="1"/>
      <c r="Q26" s="1"/>
      <c r="R26" s="1"/>
      <c r="S26" s="1"/>
      <c r="T26" s="1"/>
      <c r="U26" s="1"/>
      <c r="V26" s="1"/>
      <c r="W26" s="1"/>
      <c r="X26" s="1"/>
      <c r="Y26" s="1"/>
      <c r="Z26" s="1"/>
    </row>
    <row r="27" spans="1:26" ht="14.25" customHeight="1">
      <c r="A27" s="14" t="s">
        <v>45</v>
      </c>
      <c r="B27" s="21" t="s">
        <v>77</v>
      </c>
      <c r="C27" s="31">
        <v>5</v>
      </c>
      <c r="D27" s="32">
        <v>418.52</v>
      </c>
      <c r="E27" s="32">
        <f t="shared" si="2"/>
        <v>2092.6</v>
      </c>
      <c r="F27" s="33"/>
      <c r="G27" s="44">
        <f t="shared" si="3"/>
        <v>0</v>
      </c>
      <c r="H27" s="1"/>
      <c r="I27" s="1"/>
      <c r="J27" s="1"/>
      <c r="K27" s="3"/>
      <c r="L27" s="1"/>
      <c r="M27" s="3"/>
      <c r="N27" s="1"/>
      <c r="O27" s="1"/>
      <c r="P27" s="1"/>
      <c r="Q27" s="1"/>
      <c r="R27" s="1"/>
      <c r="S27" s="1"/>
      <c r="T27" s="1"/>
      <c r="U27" s="1"/>
      <c r="V27" s="1"/>
      <c r="W27" s="1"/>
      <c r="X27" s="1"/>
      <c r="Y27" s="1"/>
      <c r="Z27" s="1"/>
    </row>
    <row r="28" spans="1:26" ht="14.25" customHeight="1">
      <c r="A28" s="14" t="s">
        <v>46</v>
      </c>
      <c r="B28" s="21" t="s">
        <v>78</v>
      </c>
      <c r="C28" s="31">
        <v>5</v>
      </c>
      <c r="D28" s="32">
        <v>94.93</v>
      </c>
      <c r="E28" s="32">
        <f t="shared" si="2"/>
        <v>474.65000000000003</v>
      </c>
      <c r="F28" s="33"/>
      <c r="G28" s="44">
        <f t="shared" si="3"/>
        <v>0</v>
      </c>
      <c r="H28" s="1"/>
      <c r="I28" s="1"/>
      <c r="J28" s="1"/>
      <c r="K28" s="3"/>
      <c r="L28" s="1"/>
      <c r="M28" s="3"/>
      <c r="N28" s="1"/>
      <c r="O28" s="1"/>
      <c r="P28" s="1"/>
      <c r="Q28" s="1"/>
      <c r="R28" s="1"/>
      <c r="S28" s="1"/>
      <c r="T28" s="1"/>
      <c r="U28" s="1"/>
      <c r="V28" s="1"/>
      <c r="W28" s="1"/>
      <c r="X28" s="1"/>
      <c r="Y28" s="1"/>
      <c r="Z28" s="1"/>
    </row>
    <row r="29" spans="1:26" ht="14.25" customHeight="1">
      <c r="A29" s="14" t="s">
        <v>47</v>
      </c>
      <c r="B29" s="21" t="s">
        <v>79</v>
      </c>
      <c r="C29" s="31">
        <v>5</v>
      </c>
      <c r="D29" s="32">
        <v>112.93</v>
      </c>
      <c r="E29" s="32">
        <f t="shared" si="2"/>
        <v>564.65000000000009</v>
      </c>
      <c r="F29" s="33"/>
      <c r="G29" s="44">
        <f t="shared" si="3"/>
        <v>0</v>
      </c>
      <c r="H29" s="1"/>
      <c r="I29" s="1"/>
      <c r="J29" s="1"/>
      <c r="K29" s="3"/>
      <c r="L29" s="1"/>
      <c r="M29" s="3"/>
      <c r="N29" s="1"/>
      <c r="O29" s="1"/>
      <c r="P29" s="1"/>
      <c r="Q29" s="1"/>
      <c r="R29" s="1"/>
      <c r="S29" s="1"/>
      <c r="T29" s="1"/>
      <c r="U29" s="1"/>
      <c r="V29" s="1"/>
      <c r="W29" s="1"/>
      <c r="X29" s="1"/>
      <c r="Y29" s="1"/>
      <c r="Z29" s="1"/>
    </row>
    <row r="30" spans="1:26" ht="14.25" customHeight="1">
      <c r="A30" s="14" t="s">
        <v>48</v>
      </c>
      <c r="B30" s="21" t="s">
        <v>80</v>
      </c>
      <c r="C30" s="31">
        <v>5</v>
      </c>
      <c r="D30" s="32">
        <v>54.25</v>
      </c>
      <c r="E30" s="32">
        <f t="shared" si="2"/>
        <v>271.25</v>
      </c>
      <c r="F30" s="33"/>
      <c r="G30" s="44">
        <f t="shared" si="3"/>
        <v>0</v>
      </c>
      <c r="H30" s="1"/>
      <c r="I30" s="1"/>
      <c r="J30" s="1"/>
      <c r="K30" s="3"/>
      <c r="L30" s="1"/>
      <c r="M30" s="3"/>
      <c r="N30" s="1"/>
      <c r="O30" s="1"/>
      <c r="P30" s="1"/>
      <c r="Q30" s="1"/>
      <c r="R30" s="1"/>
      <c r="S30" s="1"/>
      <c r="T30" s="1"/>
      <c r="U30" s="1"/>
      <c r="V30" s="1"/>
      <c r="W30" s="1"/>
      <c r="X30" s="1"/>
      <c r="Y30" s="1"/>
      <c r="Z30" s="1"/>
    </row>
    <row r="31" spans="1:26" ht="14.25" customHeight="1">
      <c r="A31" s="14" t="s">
        <v>49</v>
      </c>
      <c r="B31" s="21" t="s">
        <v>81</v>
      </c>
      <c r="C31" s="31">
        <v>25</v>
      </c>
      <c r="D31" s="32">
        <v>16.8</v>
      </c>
      <c r="E31" s="32">
        <f t="shared" si="2"/>
        <v>420</v>
      </c>
      <c r="F31" s="33"/>
      <c r="G31" s="44">
        <f t="shared" si="3"/>
        <v>0</v>
      </c>
      <c r="H31" s="1"/>
      <c r="I31" s="1"/>
      <c r="J31" s="1"/>
      <c r="K31" s="3"/>
      <c r="L31" s="1"/>
      <c r="M31" s="3"/>
      <c r="N31" s="1"/>
      <c r="O31" s="1"/>
      <c r="P31" s="1"/>
      <c r="Q31" s="1"/>
      <c r="R31" s="1"/>
      <c r="S31" s="1"/>
      <c r="T31" s="1"/>
      <c r="U31" s="1"/>
      <c r="V31" s="1"/>
      <c r="W31" s="1"/>
      <c r="X31" s="1"/>
      <c r="Y31" s="1"/>
      <c r="Z31" s="1"/>
    </row>
    <row r="32" spans="1:26" ht="14.25" customHeight="1">
      <c r="A32" s="14" t="s">
        <v>50</v>
      </c>
      <c r="B32" s="21" t="s">
        <v>82</v>
      </c>
      <c r="C32" s="31">
        <v>25</v>
      </c>
      <c r="D32" s="32">
        <v>26.2</v>
      </c>
      <c r="E32" s="32">
        <f t="shared" si="2"/>
        <v>655</v>
      </c>
      <c r="F32" s="33"/>
      <c r="G32" s="44">
        <f t="shared" si="3"/>
        <v>0</v>
      </c>
      <c r="H32" s="1"/>
      <c r="I32" s="1"/>
      <c r="J32" s="1"/>
      <c r="K32" s="3"/>
      <c r="L32" s="1"/>
      <c r="M32" s="3"/>
      <c r="N32" s="1"/>
      <c r="O32" s="1"/>
      <c r="P32" s="1"/>
      <c r="Q32" s="1"/>
      <c r="R32" s="1"/>
      <c r="S32" s="1"/>
      <c r="T32" s="1"/>
      <c r="U32" s="1"/>
      <c r="V32" s="1"/>
      <c r="W32" s="1"/>
      <c r="X32" s="1"/>
      <c r="Y32" s="1"/>
      <c r="Z32" s="1"/>
    </row>
    <row r="33" spans="1:26" ht="14.25" customHeight="1">
      <c r="A33" s="14" t="s">
        <v>51</v>
      </c>
      <c r="B33" s="21" t="s">
        <v>83</v>
      </c>
      <c r="C33" s="31">
        <v>25</v>
      </c>
      <c r="D33" s="32">
        <v>36.79</v>
      </c>
      <c r="E33" s="32">
        <f t="shared" si="2"/>
        <v>919.75</v>
      </c>
      <c r="F33" s="33"/>
      <c r="G33" s="44">
        <f t="shared" si="3"/>
        <v>0</v>
      </c>
      <c r="H33" s="1"/>
      <c r="I33" s="1"/>
      <c r="J33" s="1"/>
      <c r="K33" s="3"/>
      <c r="L33" s="1"/>
      <c r="M33" s="3"/>
      <c r="N33" s="1"/>
      <c r="O33" s="1"/>
      <c r="P33" s="1"/>
      <c r="Q33" s="1"/>
      <c r="R33" s="1"/>
      <c r="S33" s="1"/>
      <c r="T33" s="1"/>
      <c r="U33" s="1"/>
      <c r="V33" s="1"/>
      <c r="W33" s="1"/>
      <c r="X33" s="1"/>
      <c r="Y33" s="1"/>
      <c r="Z33" s="1"/>
    </row>
    <row r="34" spans="1:26" ht="14.25" customHeight="1">
      <c r="A34" s="14" t="s">
        <v>52</v>
      </c>
      <c r="B34" s="21" t="s">
        <v>84</v>
      </c>
      <c r="C34" s="31">
        <v>100</v>
      </c>
      <c r="D34" s="32">
        <v>15.92</v>
      </c>
      <c r="E34" s="32">
        <f t="shared" si="2"/>
        <v>1592</v>
      </c>
      <c r="F34" s="33"/>
      <c r="G34" s="44">
        <f t="shared" si="3"/>
        <v>0</v>
      </c>
      <c r="H34" s="1"/>
      <c r="I34" s="1"/>
      <c r="J34" s="1"/>
      <c r="K34" s="3"/>
      <c r="L34" s="1"/>
      <c r="M34" s="3"/>
      <c r="N34" s="1"/>
      <c r="O34" s="1"/>
      <c r="P34" s="1"/>
      <c r="Q34" s="1"/>
      <c r="R34" s="1"/>
      <c r="S34" s="1"/>
      <c r="T34" s="1"/>
      <c r="U34" s="1"/>
      <c r="V34" s="1"/>
      <c r="W34" s="1"/>
      <c r="X34" s="1"/>
      <c r="Y34" s="1"/>
      <c r="Z34" s="1"/>
    </row>
    <row r="35" spans="1:26" ht="14.25" customHeight="1">
      <c r="A35" s="14" t="s">
        <v>53</v>
      </c>
      <c r="B35" s="21" t="s">
        <v>85</v>
      </c>
      <c r="C35" s="31">
        <v>100</v>
      </c>
      <c r="D35" s="32">
        <v>11.14</v>
      </c>
      <c r="E35" s="32">
        <f t="shared" si="2"/>
        <v>1114</v>
      </c>
      <c r="F35" s="33"/>
      <c r="G35" s="44">
        <f t="shared" si="3"/>
        <v>0</v>
      </c>
      <c r="H35" s="1"/>
      <c r="I35" s="1"/>
      <c r="J35" s="1"/>
      <c r="K35" s="3"/>
      <c r="L35" s="1"/>
      <c r="M35" s="3"/>
      <c r="N35" s="1"/>
      <c r="O35" s="1"/>
      <c r="P35" s="1"/>
      <c r="Q35" s="1"/>
      <c r="R35" s="1"/>
      <c r="S35" s="1"/>
      <c r="T35" s="1"/>
      <c r="U35" s="1"/>
      <c r="V35" s="1"/>
      <c r="W35" s="1"/>
      <c r="X35" s="1"/>
      <c r="Y35" s="1"/>
      <c r="Z35" s="1"/>
    </row>
    <row r="36" spans="1:26" ht="14.25" customHeight="1">
      <c r="A36" s="14" t="s">
        <v>54</v>
      </c>
      <c r="B36" s="21" t="s">
        <v>86</v>
      </c>
      <c r="C36" s="31">
        <v>25</v>
      </c>
      <c r="D36" s="32">
        <v>22.88</v>
      </c>
      <c r="E36" s="32">
        <f t="shared" si="2"/>
        <v>572</v>
      </c>
      <c r="F36" s="33"/>
      <c r="G36" s="44">
        <f t="shared" si="3"/>
        <v>0</v>
      </c>
      <c r="H36" s="1"/>
      <c r="I36" s="1"/>
      <c r="J36" s="1"/>
      <c r="K36" s="3"/>
      <c r="L36" s="1"/>
      <c r="M36" s="3"/>
      <c r="N36" s="1"/>
      <c r="O36" s="1"/>
      <c r="P36" s="1"/>
      <c r="Q36" s="1"/>
      <c r="R36" s="1"/>
      <c r="S36" s="1"/>
      <c r="T36" s="1"/>
      <c r="U36" s="1"/>
      <c r="V36" s="1"/>
      <c r="W36" s="1"/>
      <c r="X36" s="1"/>
      <c r="Y36" s="1"/>
      <c r="Z36" s="1"/>
    </row>
    <row r="37" spans="1:26" ht="14.25" customHeight="1">
      <c r="A37" s="14" t="s">
        <v>55</v>
      </c>
      <c r="B37" s="21" t="s">
        <v>87</v>
      </c>
      <c r="C37" s="31">
        <v>100</v>
      </c>
      <c r="D37" s="32">
        <v>12.61</v>
      </c>
      <c r="E37" s="32">
        <f t="shared" si="2"/>
        <v>1261</v>
      </c>
      <c r="F37" s="33"/>
      <c r="G37" s="44">
        <f t="shared" si="3"/>
        <v>0</v>
      </c>
      <c r="H37" s="1"/>
      <c r="I37" s="1"/>
      <c r="J37" s="1"/>
      <c r="K37" s="3"/>
      <c r="L37" s="1"/>
      <c r="M37" s="3"/>
      <c r="N37" s="1"/>
      <c r="O37" s="1"/>
      <c r="P37" s="1"/>
      <c r="Q37" s="1"/>
      <c r="R37" s="1"/>
      <c r="S37" s="1"/>
      <c r="T37" s="1"/>
      <c r="U37" s="1"/>
      <c r="V37" s="1"/>
      <c r="W37" s="1"/>
      <c r="X37" s="1"/>
      <c r="Y37" s="1"/>
      <c r="Z37" s="1"/>
    </row>
    <row r="38" spans="1:26" ht="14.25" customHeight="1">
      <c r="A38" s="14" t="s">
        <v>56</v>
      </c>
      <c r="B38" s="21" t="s">
        <v>88</v>
      </c>
      <c r="C38" s="31">
        <v>200</v>
      </c>
      <c r="D38" s="32">
        <v>8.98</v>
      </c>
      <c r="E38" s="32">
        <f t="shared" si="2"/>
        <v>1796</v>
      </c>
      <c r="F38" s="33"/>
      <c r="G38" s="44">
        <f t="shared" si="3"/>
        <v>0</v>
      </c>
      <c r="H38" s="1"/>
      <c r="I38" s="1"/>
      <c r="J38" s="1"/>
      <c r="K38" s="3"/>
      <c r="L38" s="1"/>
      <c r="M38" s="3"/>
      <c r="N38" s="1"/>
      <c r="O38" s="1"/>
      <c r="P38" s="1"/>
      <c r="Q38" s="1"/>
      <c r="R38" s="1"/>
      <c r="S38" s="1"/>
      <c r="T38" s="1"/>
      <c r="U38" s="1"/>
      <c r="V38" s="1"/>
      <c r="W38" s="1"/>
      <c r="X38" s="1"/>
      <c r="Y38" s="1"/>
      <c r="Z38" s="1"/>
    </row>
    <row r="39" spans="1:26" ht="14.25" customHeight="1">
      <c r="A39" s="14" t="s">
        <v>57</v>
      </c>
      <c r="B39" s="21" t="s">
        <v>89</v>
      </c>
      <c r="C39" s="31">
        <v>5</v>
      </c>
      <c r="D39" s="32">
        <v>71.819999999999993</v>
      </c>
      <c r="E39" s="32">
        <f t="shared" si="2"/>
        <v>359.09999999999997</v>
      </c>
      <c r="F39" s="33"/>
      <c r="G39" s="44">
        <f t="shared" si="3"/>
        <v>0</v>
      </c>
      <c r="H39" s="1"/>
      <c r="I39" s="1"/>
      <c r="J39" s="1"/>
      <c r="K39" s="3"/>
      <c r="L39" s="1"/>
      <c r="M39" s="3"/>
      <c r="N39" s="1"/>
      <c r="O39" s="1"/>
      <c r="P39" s="1"/>
      <c r="Q39" s="1"/>
      <c r="R39" s="1"/>
      <c r="S39" s="1"/>
      <c r="T39" s="1"/>
      <c r="U39" s="1"/>
      <c r="V39" s="1"/>
      <c r="W39" s="1"/>
      <c r="X39" s="1"/>
      <c r="Y39" s="1"/>
      <c r="Z39" s="1"/>
    </row>
    <row r="40" spans="1:26" ht="14.25" customHeight="1">
      <c r="A40" s="14" t="s">
        <v>58</v>
      </c>
      <c r="B40" s="21" t="s">
        <v>90</v>
      </c>
      <c r="C40" s="31">
        <v>5</v>
      </c>
      <c r="D40" s="32">
        <v>117.98</v>
      </c>
      <c r="E40" s="32">
        <f t="shared" si="2"/>
        <v>589.9</v>
      </c>
      <c r="F40" s="33"/>
      <c r="G40" s="44">
        <f t="shared" si="3"/>
        <v>0</v>
      </c>
      <c r="H40" s="1"/>
      <c r="I40" s="1"/>
      <c r="J40" s="1"/>
      <c r="K40" s="3"/>
      <c r="L40" s="1"/>
      <c r="M40" s="3"/>
      <c r="N40" s="1"/>
      <c r="O40" s="1"/>
      <c r="P40" s="1"/>
      <c r="Q40" s="1"/>
      <c r="R40" s="1"/>
      <c r="S40" s="1"/>
      <c r="T40" s="1"/>
      <c r="U40" s="1"/>
      <c r="V40" s="1"/>
      <c r="W40" s="1"/>
      <c r="X40" s="1"/>
      <c r="Y40" s="1"/>
      <c r="Z40" s="1"/>
    </row>
    <row r="41" spans="1:26" ht="14.25" customHeight="1">
      <c r="A41" s="14" t="s">
        <v>59</v>
      </c>
      <c r="B41" s="21" t="s">
        <v>91</v>
      </c>
      <c r="C41" s="31">
        <v>5</v>
      </c>
      <c r="D41" s="32">
        <v>72.33</v>
      </c>
      <c r="E41" s="32">
        <f t="shared" si="2"/>
        <v>361.65</v>
      </c>
      <c r="F41" s="33"/>
      <c r="G41" s="44">
        <f t="shared" si="3"/>
        <v>0</v>
      </c>
      <c r="H41" s="1"/>
      <c r="I41" s="1"/>
      <c r="J41" s="1"/>
      <c r="K41" s="3"/>
      <c r="L41" s="1"/>
      <c r="M41" s="3"/>
      <c r="N41" s="1"/>
      <c r="O41" s="1"/>
      <c r="P41" s="1"/>
      <c r="Q41" s="1"/>
      <c r="R41" s="1"/>
      <c r="S41" s="1"/>
      <c r="T41" s="1"/>
      <c r="U41" s="1"/>
      <c r="V41" s="1"/>
      <c r="W41" s="1"/>
      <c r="X41" s="1"/>
      <c r="Y41" s="1"/>
      <c r="Z41" s="1"/>
    </row>
    <row r="42" spans="1:26" ht="14.25" customHeight="1">
      <c r="A42" s="14" t="s">
        <v>60</v>
      </c>
      <c r="B42" s="21" t="s">
        <v>92</v>
      </c>
      <c r="C42" s="31">
        <v>5</v>
      </c>
      <c r="D42" s="32">
        <v>83.86</v>
      </c>
      <c r="E42" s="32">
        <f t="shared" si="2"/>
        <v>419.3</v>
      </c>
      <c r="F42" s="33"/>
      <c r="G42" s="44">
        <f t="shared" si="3"/>
        <v>0</v>
      </c>
      <c r="H42" s="1"/>
      <c r="I42" s="1"/>
      <c r="J42" s="1"/>
      <c r="K42" s="3"/>
      <c r="L42" s="1"/>
      <c r="M42" s="3"/>
      <c r="N42" s="1"/>
      <c r="O42" s="1"/>
      <c r="P42" s="1"/>
      <c r="Q42" s="1"/>
      <c r="R42" s="1"/>
      <c r="S42" s="1"/>
      <c r="T42" s="1"/>
      <c r="U42" s="1"/>
      <c r="V42" s="1"/>
      <c r="W42" s="1"/>
      <c r="X42" s="1"/>
      <c r="Y42" s="1"/>
      <c r="Z42" s="1"/>
    </row>
    <row r="43" spans="1:26" ht="14.25" customHeight="1">
      <c r="A43" s="14" t="s">
        <v>61</v>
      </c>
      <c r="B43" s="21" t="s">
        <v>93</v>
      </c>
      <c r="C43" s="31">
        <v>5</v>
      </c>
      <c r="D43" s="32">
        <v>111.69</v>
      </c>
      <c r="E43" s="32">
        <f t="shared" si="2"/>
        <v>558.45000000000005</v>
      </c>
      <c r="F43" s="33"/>
      <c r="G43" s="44">
        <f t="shared" si="3"/>
        <v>0</v>
      </c>
      <c r="H43" s="1"/>
      <c r="I43" s="1"/>
      <c r="J43" s="1"/>
      <c r="K43" s="3"/>
      <c r="L43" s="1"/>
      <c r="M43" s="3"/>
      <c r="N43" s="1"/>
      <c r="O43" s="1"/>
      <c r="P43" s="1"/>
      <c r="Q43" s="1"/>
      <c r="R43" s="1"/>
      <c r="S43" s="1"/>
      <c r="T43" s="1"/>
      <c r="U43" s="1"/>
      <c r="V43" s="1"/>
      <c r="W43" s="1"/>
      <c r="X43" s="1"/>
      <c r="Y43" s="1"/>
      <c r="Z43" s="1"/>
    </row>
    <row r="44" spans="1:26" ht="14.25" customHeight="1">
      <c r="A44" s="14" t="s">
        <v>62</v>
      </c>
      <c r="B44" s="21" t="s">
        <v>94</v>
      </c>
      <c r="C44" s="31">
        <v>5</v>
      </c>
      <c r="D44" s="32">
        <v>25.35</v>
      </c>
      <c r="E44" s="32">
        <f t="shared" si="2"/>
        <v>126.75</v>
      </c>
      <c r="F44" s="33"/>
      <c r="G44" s="44">
        <f t="shared" si="3"/>
        <v>0</v>
      </c>
      <c r="H44" s="1"/>
      <c r="I44" s="1"/>
      <c r="J44" s="1"/>
      <c r="K44" s="3"/>
      <c r="L44" s="1"/>
      <c r="M44" s="3"/>
      <c r="N44" s="1"/>
      <c r="O44" s="1"/>
      <c r="P44" s="1"/>
      <c r="Q44" s="1"/>
      <c r="R44" s="1"/>
      <c r="S44" s="1"/>
      <c r="T44" s="1"/>
      <c r="U44" s="1"/>
      <c r="V44" s="1"/>
      <c r="W44" s="1"/>
      <c r="X44" s="1"/>
      <c r="Y44" s="1"/>
      <c r="Z44" s="1"/>
    </row>
    <row r="45" spans="1:26" ht="14.25" customHeight="1">
      <c r="A45" s="14" t="s">
        <v>63</v>
      </c>
      <c r="B45" s="21" t="s">
        <v>95</v>
      </c>
      <c r="C45" s="31">
        <v>5</v>
      </c>
      <c r="D45" s="32">
        <v>26.14</v>
      </c>
      <c r="E45" s="32">
        <f t="shared" si="2"/>
        <v>130.69999999999999</v>
      </c>
      <c r="F45" s="33"/>
      <c r="G45" s="44">
        <f t="shared" si="3"/>
        <v>0</v>
      </c>
      <c r="H45" s="1"/>
      <c r="I45" s="1"/>
      <c r="J45" s="1"/>
      <c r="K45" s="3"/>
      <c r="L45" s="1"/>
      <c r="M45" s="3"/>
      <c r="N45" s="1"/>
      <c r="O45" s="1"/>
      <c r="P45" s="1"/>
      <c r="Q45" s="1"/>
      <c r="R45" s="1"/>
      <c r="S45" s="1"/>
      <c r="T45" s="1"/>
      <c r="U45" s="1"/>
      <c r="V45" s="1"/>
      <c r="W45" s="1"/>
      <c r="X45" s="1"/>
      <c r="Y45" s="1"/>
      <c r="Z45" s="1"/>
    </row>
    <row r="46" spans="1:26" ht="14.25" customHeight="1">
      <c r="A46" s="14" t="s">
        <v>64</v>
      </c>
      <c r="B46" s="21" t="s">
        <v>96</v>
      </c>
      <c r="C46" s="31">
        <v>12</v>
      </c>
      <c r="D46" s="32">
        <v>20.12</v>
      </c>
      <c r="E46" s="32">
        <f t="shared" si="2"/>
        <v>241.44</v>
      </c>
      <c r="F46" s="33"/>
      <c r="G46" s="44">
        <f t="shared" si="3"/>
        <v>0</v>
      </c>
      <c r="H46" s="1"/>
      <c r="I46" s="1"/>
      <c r="J46" s="1"/>
      <c r="K46" s="3"/>
      <c r="L46" s="1"/>
      <c r="M46" s="3"/>
      <c r="N46" s="1"/>
      <c r="O46" s="1"/>
      <c r="P46" s="1"/>
      <c r="Q46" s="1"/>
      <c r="R46" s="1"/>
      <c r="S46" s="1"/>
      <c r="T46" s="1"/>
      <c r="U46" s="1"/>
      <c r="V46" s="1"/>
      <c r="W46" s="1"/>
      <c r="X46" s="1"/>
      <c r="Y46" s="1"/>
      <c r="Z46" s="1"/>
    </row>
    <row r="47" spans="1:26" ht="14.25" customHeight="1">
      <c r="A47" s="14" t="s">
        <v>65</v>
      </c>
      <c r="B47" s="21" t="s">
        <v>97</v>
      </c>
      <c r="C47" s="31">
        <v>100</v>
      </c>
      <c r="D47" s="32">
        <v>9.2899999999999991</v>
      </c>
      <c r="E47" s="32">
        <f t="shared" si="2"/>
        <v>928.99999999999989</v>
      </c>
      <c r="F47" s="33"/>
      <c r="G47" s="44">
        <f t="shared" si="3"/>
        <v>0</v>
      </c>
      <c r="H47" s="1"/>
      <c r="I47" s="1"/>
      <c r="J47" s="1"/>
      <c r="K47" s="3"/>
      <c r="L47" s="1"/>
      <c r="M47" s="3"/>
      <c r="N47" s="1"/>
      <c r="O47" s="1"/>
      <c r="P47" s="1"/>
      <c r="Q47" s="1"/>
      <c r="R47" s="1"/>
      <c r="S47" s="1"/>
      <c r="T47" s="1"/>
      <c r="U47" s="1"/>
      <c r="V47" s="1"/>
      <c r="W47" s="1"/>
      <c r="X47" s="1"/>
      <c r="Y47" s="1"/>
      <c r="Z47" s="1"/>
    </row>
    <row r="48" spans="1:26" ht="14.25" customHeight="1">
      <c r="A48" s="14" t="s">
        <v>66</v>
      </c>
      <c r="B48" s="21" t="s">
        <v>98</v>
      </c>
      <c r="C48" s="31">
        <v>100</v>
      </c>
      <c r="D48" s="32">
        <v>10.91</v>
      </c>
      <c r="E48" s="32">
        <f t="shared" si="2"/>
        <v>1091</v>
      </c>
      <c r="F48" s="33"/>
      <c r="G48" s="44">
        <f t="shared" si="3"/>
        <v>0</v>
      </c>
      <c r="H48" s="1"/>
      <c r="I48" s="1"/>
      <c r="J48" s="1"/>
      <c r="K48" s="3"/>
      <c r="L48" s="1"/>
      <c r="M48" s="3"/>
      <c r="N48" s="1"/>
      <c r="O48" s="1"/>
      <c r="P48" s="1"/>
      <c r="Q48" s="1"/>
      <c r="R48" s="1"/>
      <c r="S48" s="1"/>
      <c r="T48" s="1"/>
      <c r="U48" s="1"/>
      <c r="V48" s="1"/>
      <c r="W48" s="1"/>
      <c r="X48" s="1"/>
      <c r="Y48" s="1"/>
      <c r="Z48" s="1"/>
    </row>
    <row r="49" spans="1:26" ht="14.25" customHeight="1">
      <c r="A49" s="14" t="s">
        <v>67</v>
      </c>
      <c r="B49" s="21" t="s">
        <v>99</v>
      </c>
      <c r="C49" s="31">
        <v>3</v>
      </c>
      <c r="D49" s="32">
        <v>498.24</v>
      </c>
      <c r="E49" s="32">
        <f t="shared" si="2"/>
        <v>1494.72</v>
      </c>
      <c r="F49" s="33"/>
      <c r="G49" s="44">
        <f t="shared" si="3"/>
        <v>0</v>
      </c>
      <c r="H49" s="1"/>
      <c r="I49" s="1"/>
      <c r="J49" s="1"/>
      <c r="K49" s="3"/>
      <c r="L49" s="1"/>
      <c r="M49" s="3"/>
      <c r="N49" s="1"/>
      <c r="O49" s="1"/>
      <c r="P49" s="1"/>
      <c r="Q49" s="1"/>
      <c r="R49" s="1"/>
      <c r="S49" s="1"/>
      <c r="T49" s="1"/>
      <c r="U49" s="1"/>
      <c r="V49" s="1"/>
      <c r="W49" s="1"/>
      <c r="X49" s="1"/>
      <c r="Y49" s="1"/>
      <c r="Z49" s="1"/>
    </row>
    <row r="50" spans="1:26" ht="14.25" customHeight="1">
      <c r="A50" s="14" t="s">
        <v>68</v>
      </c>
      <c r="B50" s="21" t="s">
        <v>100</v>
      </c>
      <c r="C50" s="31">
        <v>3</v>
      </c>
      <c r="D50" s="32">
        <v>582.85</v>
      </c>
      <c r="E50" s="32">
        <f t="shared" si="2"/>
        <v>1748.5500000000002</v>
      </c>
      <c r="F50" s="33"/>
      <c r="G50" s="44">
        <f t="shared" si="3"/>
        <v>0</v>
      </c>
      <c r="H50" s="1"/>
      <c r="I50" s="1"/>
      <c r="J50" s="1"/>
      <c r="K50" s="3"/>
      <c r="L50" s="1"/>
      <c r="M50" s="3"/>
      <c r="N50" s="1"/>
      <c r="O50" s="1"/>
      <c r="P50" s="1"/>
      <c r="Q50" s="1"/>
      <c r="R50" s="1"/>
      <c r="S50" s="1"/>
      <c r="T50" s="1"/>
      <c r="U50" s="1"/>
      <c r="V50" s="1"/>
      <c r="W50" s="1"/>
      <c r="X50" s="1"/>
      <c r="Y50" s="1"/>
      <c r="Z50" s="1"/>
    </row>
    <row r="51" spans="1:26" ht="14.25" customHeight="1">
      <c r="A51" s="14" t="s">
        <v>69</v>
      </c>
      <c r="B51" s="21" t="s">
        <v>101</v>
      </c>
      <c r="C51" s="31">
        <v>3</v>
      </c>
      <c r="D51" s="32">
        <v>496.75</v>
      </c>
      <c r="E51" s="32">
        <f t="shared" si="2"/>
        <v>1490.25</v>
      </c>
      <c r="F51" s="33"/>
      <c r="G51" s="44">
        <f t="shared" si="3"/>
        <v>0</v>
      </c>
      <c r="H51" s="1"/>
      <c r="I51" s="1"/>
      <c r="J51" s="1"/>
      <c r="K51" s="3"/>
      <c r="L51" s="1"/>
      <c r="M51" s="3"/>
      <c r="N51" s="1"/>
      <c r="O51" s="1"/>
      <c r="P51" s="1"/>
      <c r="Q51" s="1"/>
      <c r="R51" s="1"/>
      <c r="S51" s="1"/>
      <c r="T51" s="1"/>
      <c r="U51" s="1"/>
      <c r="V51" s="1"/>
      <c r="W51" s="1"/>
      <c r="X51" s="1"/>
      <c r="Y51" s="1"/>
      <c r="Z51" s="1"/>
    </row>
    <row r="52" spans="1:26" ht="14.25" customHeight="1">
      <c r="A52" s="14" t="s">
        <v>70</v>
      </c>
      <c r="B52" s="21" t="s">
        <v>102</v>
      </c>
      <c r="C52" s="31">
        <v>3</v>
      </c>
      <c r="D52" s="32">
        <v>377.48</v>
      </c>
      <c r="E52" s="32">
        <f t="shared" si="2"/>
        <v>1132.44</v>
      </c>
      <c r="F52" s="33"/>
      <c r="G52" s="44">
        <f t="shared" si="3"/>
        <v>0</v>
      </c>
      <c r="H52" s="1"/>
      <c r="I52" s="1"/>
      <c r="J52" s="1"/>
      <c r="K52" s="3"/>
      <c r="L52" s="1"/>
      <c r="M52" s="3"/>
      <c r="N52" s="1"/>
      <c r="O52" s="1"/>
      <c r="P52" s="1"/>
      <c r="Q52" s="1"/>
      <c r="R52" s="1"/>
      <c r="S52" s="1"/>
      <c r="T52" s="1"/>
      <c r="U52" s="1"/>
      <c r="V52" s="1"/>
      <c r="W52" s="1"/>
      <c r="X52" s="1"/>
      <c r="Y52" s="1"/>
      <c r="Z52" s="1"/>
    </row>
    <row r="53" spans="1:26" ht="14.25" customHeight="1">
      <c r="A53" s="14" t="s">
        <v>71</v>
      </c>
      <c r="B53" s="21" t="s">
        <v>103</v>
      </c>
      <c r="C53" s="31">
        <v>3</v>
      </c>
      <c r="D53" s="32">
        <v>59.74</v>
      </c>
      <c r="E53" s="32">
        <f t="shared" si="2"/>
        <v>179.22</v>
      </c>
      <c r="F53" s="33"/>
      <c r="G53" s="44">
        <f t="shared" si="3"/>
        <v>0</v>
      </c>
      <c r="H53" s="1"/>
      <c r="I53" s="1"/>
      <c r="J53" s="1"/>
      <c r="K53" s="3"/>
      <c r="L53" s="1"/>
      <c r="M53" s="3"/>
      <c r="N53" s="1"/>
      <c r="O53" s="1"/>
      <c r="P53" s="1"/>
      <c r="Q53" s="1"/>
      <c r="R53" s="1"/>
      <c r="S53" s="1"/>
      <c r="T53" s="1"/>
      <c r="U53" s="1"/>
      <c r="V53" s="1"/>
      <c r="W53" s="1"/>
      <c r="X53" s="1"/>
      <c r="Y53" s="1"/>
      <c r="Z53" s="1"/>
    </row>
    <row r="54" spans="1:26" ht="14.25" customHeight="1">
      <c r="A54" s="14" t="s">
        <v>72</v>
      </c>
      <c r="B54" s="21" t="s">
        <v>104</v>
      </c>
      <c r="C54" s="31">
        <v>3</v>
      </c>
      <c r="D54" s="32">
        <v>131.57</v>
      </c>
      <c r="E54" s="32">
        <f t="shared" si="2"/>
        <v>394.71</v>
      </c>
      <c r="F54" s="33"/>
      <c r="G54" s="44">
        <f t="shared" si="3"/>
        <v>0</v>
      </c>
      <c r="H54" s="1"/>
      <c r="I54" s="1"/>
      <c r="J54" s="1"/>
      <c r="K54" s="3"/>
      <c r="L54" s="1"/>
      <c r="M54" s="3"/>
      <c r="N54" s="1"/>
      <c r="O54" s="1"/>
      <c r="P54" s="1"/>
      <c r="Q54" s="1"/>
      <c r="R54" s="1"/>
      <c r="S54" s="1"/>
      <c r="T54" s="1"/>
      <c r="U54" s="1"/>
      <c r="V54" s="1"/>
      <c r="W54" s="1"/>
      <c r="X54" s="1"/>
      <c r="Y54" s="1"/>
      <c r="Z54" s="1"/>
    </row>
    <row r="55" spans="1:26" ht="14.25" customHeight="1">
      <c r="A55" s="14" t="s">
        <v>73</v>
      </c>
      <c r="B55" s="21" t="s">
        <v>105</v>
      </c>
      <c r="C55" s="31">
        <v>10</v>
      </c>
      <c r="D55" s="32">
        <v>15.34</v>
      </c>
      <c r="E55" s="32">
        <f t="shared" si="2"/>
        <v>153.4</v>
      </c>
      <c r="F55" s="33"/>
      <c r="G55" s="44">
        <f t="shared" si="3"/>
        <v>0</v>
      </c>
      <c r="H55" s="1"/>
      <c r="I55" s="1"/>
      <c r="J55" s="1"/>
      <c r="K55" s="3"/>
      <c r="L55" s="1"/>
      <c r="M55" s="3"/>
      <c r="N55" s="1"/>
      <c r="O55" s="1"/>
      <c r="P55" s="1"/>
      <c r="Q55" s="1"/>
      <c r="R55" s="1"/>
      <c r="S55" s="1"/>
      <c r="T55" s="1"/>
      <c r="U55" s="1"/>
      <c r="V55" s="1"/>
      <c r="W55" s="1"/>
      <c r="X55" s="1"/>
      <c r="Y55" s="1"/>
      <c r="Z55" s="1"/>
    </row>
    <row r="56" spans="1:26" ht="14.25" customHeight="1">
      <c r="A56" s="14" t="s">
        <v>74</v>
      </c>
      <c r="B56" s="21" t="s">
        <v>106</v>
      </c>
      <c r="C56" s="31">
        <v>10</v>
      </c>
      <c r="D56" s="32">
        <v>16.559999999999999</v>
      </c>
      <c r="E56" s="32">
        <f t="shared" si="2"/>
        <v>165.6</v>
      </c>
      <c r="F56" s="33"/>
      <c r="G56" s="44">
        <f t="shared" si="3"/>
        <v>0</v>
      </c>
      <c r="H56" s="1"/>
      <c r="I56" s="1"/>
      <c r="J56" s="1"/>
      <c r="K56" s="3"/>
      <c r="L56" s="1"/>
      <c r="M56" s="3"/>
      <c r="N56" s="1"/>
      <c r="O56" s="1"/>
      <c r="P56" s="1"/>
      <c r="Q56" s="1"/>
      <c r="R56" s="1"/>
      <c r="S56" s="1"/>
      <c r="T56" s="1"/>
      <c r="U56" s="1"/>
      <c r="V56" s="1"/>
      <c r="W56" s="1"/>
      <c r="X56" s="1"/>
      <c r="Y56" s="1"/>
      <c r="Z56" s="1"/>
    </row>
    <row r="57" spans="1:26" ht="14.25" customHeight="1">
      <c r="A57" s="14" t="s">
        <v>75</v>
      </c>
      <c r="B57" s="21" t="s">
        <v>107</v>
      </c>
      <c r="C57" s="31">
        <v>10</v>
      </c>
      <c r="D57" s="32">
        <v>70.78</v>
      </c>
      <c r="E57" s="32">
        <f t="shared" si="2"/>
        <v>707.8</v>
      </c>
      <c r="F57" s="33"/>
      <c r="G57" s="44">
        <f t="shared" si="3"/>
        <v>0</v>
      </c>
      <c r="H57" s="1"/>
      <c r="I57" s="1"/>
      <c r="J57" s="1"/>
      <c r="K57" s="3"/>
      <c r="L57" s="1"/>
      <c r="M57" s="3"/>
      <c r="N57" s="1"/>
      <c r="O57" s="1"/>
      <c r="P57" s="1"/>
      <c r="Q57" s="1"/>
      <c r="R57" s="1"/>
      <c r="S57" s="1"/>
      <c r="T57" s="1"/>
      <c r="U57" s="1"/>
      <c r="V57" s="1"/>
      <c r="W57" s="1"/>
      <c r="X57" s="1"/>
      <c r="Y57" s="1"/>
      <c r="Z57" s="1"/>
    </row>
    <row r="58" spans="1:26" ht="14.25" customHeight="1">
      <c r="A58" s="42" t="s">
        <v>35</v>
      </c>
      <c r="B58" s="20" t="s">
        <v>108</v>
      </c>
      <c r="C58" s="28"/>
      <c r="D58" s="28"/>
      <c r="E58" s="29"/>
      <c r="F58" s="30"/>
      <c r="G58" s="43"/>
      <c r="H58" s="1"/>
      <c r="I58" s="1"/>
      <c r="J58" s="1"/>
      <c r="K58" s="3"/>
      <c r="L58" s="1"/>
      <c r="M58" s="3"/>
      <c r="N58" s="1"/>
      <c r="O58" s="1"/>
      <c r="P58" s="1"/>
      <c r="Q58" s="1"/>
      <c r="R58" s="1"/>
      <c r="S58" s="1"/>
      <c r="T58" s="1"/>
      <c r="U58" s="1"/>
      <c r="V58" s="1"/>
      <c r="W58" s="1"/>
      <c r="X58" s="1"/>
      <c r="Y58" s="1"/>
      <c r="Z58" s="1"/>
    </row>
    <row r="59" spans="1:26" ht="14.25" customHeight="1">
      <c r="A59" s="14" t="s">
        <v>36</v>
      </c>
      <c r="B59" s="21" t="s">
        <v>108</v>
      </c>
      <c r="C59" s="31">
        <v>150</v>
      </c>
      <c r="D59" s="32">
        <v>300.24</v>
      </c>
      <c r="E59" s="32">
        <f t="shared" si="2"/>
        <v>45036</v>
      </c>
      <c r="F59" s="33"/>
      <c r="G59" s="44">
        <f t="shared" si="3"/>
        <v>0</v>
      </c>
      <c r="H59" s="1"/>
      <c r="I59" s="1"/>
      <c r="J59" s="1"/>
      <c r="K59" s="3"/>
      <c r="L59" s="1"/>
      <c r="M59" s="3"/>
      <c r="N59" s="1"/>
      <c r="O59" s="1"/>
      <c r="P59" s="1"/>
      <c r="Q59" s="1"/>
      <c r="R59" s="1"/>
      <c r="S59" s="1"/>
      <c r="T59" s="1"/>
      <c r="U59" s="1"/>
      <c r="V59" s="1"/>
      <c r="W59" s="1"/>
      <c r="X59" s="1"/>
      <c r="Y59" s="1"/>
      <c r="Z59" s="1"/>
    </row>
    <row r="60" spans="1:26" ht="14.25" customHeight="1">
      <c r="A60" s="42" t="s">
        <v>38</v>
      </c>
      <c r="B60" s="20" t="s">
        <v>109</v>
      </c>
      <c r="C60" s="28"/>
      <c r="D60" s="28"/>
      <c r="E60" s="29"/>
      <c r="F60" s="30"/>
      <c r="G60" s="43"/>
      <c r="H60" s="1"/>
      <c r="I60" s="1"/>
      <c r="J60" s="1"/>
      <c r="K60" s="3"/>
      <c r="L60" s="1"/>
      <c r="M60" s="3"/>
      <c r="N60" s="1"/>
      <c r="O60" s="1"/>
      <c r="P60" s="1"/>
      <c r="Q60" s="1"/>
      <c r="R60" s="1"/>
      <c r="S60" s="1"/>
      <c r="T60" s="1"/>
      <c r="U60" s="1"/>
      <c r="V60" s="1"/>
      <c r="W60" s="1"/>
      <c r="X60" s="1"/>
      <c r="Y60" s="1"/>
      <c r="Z60" s="1"/>
    </row>
    <row r="61" spans="1:26" ht="14.25" customHeight="1">
      <c r="A61" s="14" t="s">
        <v>39</v>
      </c>
      <c r="B61" s="21" t="s">
        <v>37</v>
      </c>
      <c r="C61" s="31">
        <v>12</v>
      </c>
      <c r="D61" s="32">
        <v>3002.37</v>
      </c>
      <c r="E61" s="32">
        <f t="shared" si="2"/>
        <v>36028.44</v>
      </c>
      <c r="F61" s="33"/>
      <c r="G61" s="44">
        <f t="shared" si="3"/>
        <v>0</v>
      </c>
      <c r="H61" s="1"/>
      <c r="I61" s="1"/>
      <c r="J61" s="1"/>
      <c r="K61" s="3"/>
      <c r="L61" s="1"/>
      <c r="M61" s="3"/>
      <c r="N61" s="1"/>
      <c r="O61" s="1"/>
      <c r="P61" s="1"/>
      <c r="Q61" s="1"/>
      <c r="R61" s="1"/>
      <c r="S61" s="1"/>
      <c r="T61" s="1"/>
      <c r="U61" s="1"/>
      <c r="V61" s="1"/>
      <c r="W61" s="1"/>
      <c r="X61" s="1"/>
      <c r="Y61" s="1"/>
      <c r="Z61" s="1"/>
    </row>
    <row r="62" spans="1:26" ht="14.25" customHeight="1">
      <c r="A62" s="42" t="s">
        <v>40</v>
      </c>
      <c r="B62" s="20" t="s">
        <v>42</v>
      </c>
      <c r="C62" s="28"/>
      <c r="D62" s="28"/>
      <c r="E62" s="29"/>
      <c r="F62" s="30"/>
      <c r="G62" s="43"/>
      <c r="H62" s="1"/>
      <c r="I62" s="1"/>
      <c r="J62" s="1"/>
      <c r="K62" s="3"/>
      <c r="L62" s="1"/>
      <c r="M62" s="3"/>
      <c r="N62" s="1"/>
      <c r="O62" s="1"/>
      <c r="P62" s="1"/>
      <c r="Q62" s="1"/>
      <c r="R62" s="1"/>
      <c r="S62" s="1"/>
      <c r="T62" s="1"/>
      <c r="U62" s="1"/>
      <c r="V62" s="1"/>
      <c r="W62" s="1"/>
      <c r="X62" s="1"/>
      <c r="Y62" s="1"/>
      <c r="Z62" s="1"/>
    </row>
    <row r="63" spans="1:26" ht="14.25" customHeight="1">
      <c r="A63" s="14" t="s">
        <v>41</v>
      </c>
      <c r="B63" s="4" t="s">
        <v>42</v>
      </c>
      <c r="C63" s="26">
        <v>10</v>
      </c>
      <c r="D63" s="27">
        <v>750.59</v>
      </c>
      <c r="E63" s="27">
        <f t="shared" si="2"/>
        <v>7505.9000000000005</v>
      </c>
      <c r="F63" s="18"/>
      <c r="G63" s="19">
        <f t="shared" si="3"/>
        <v>0</v>
      </c>
      <c r="H63" s="1"/>
      <c r="I63" s="1"/>
      <c r="J63" s="1"/>
      <c r="K63" s="3"/>
      <c r="L63" s="1"/>
      <c r="M63" s="3"/>
      <c r="N63" s="1"/>
      <c r="O63" s="1"/>
      <c r="P63" s="1"/>
      <c r="Q63" s="1"/>
      <c r="R63" s="1"/>
      <c r="S63" s="1"/>
      <c r="T63" s="1"/>
      <c r="U63" s="1"/>
      <c r="V63" s="1"/>
      <c r="W63" s="1"/>
      <c r="X63" s="1"/>
      <c r="Y63" s="1"/>
      <c r="Z63" s="1"/>
    </row>
    <row r="64" spans="1:26" ht="14.25" customHeight="1" thickBot="1">
      <c r="A64" s="45"/>
      <c r="B64" s="46"/>
      <c r="C64" s="47"/>
      <c r="D64" s="48"/>
      <c r="E64" s="48"/>
      <c r="F64" s="49"/>
      <c r="G64" s="50"/>
      <c r="H64" s="1"/>
      <c r="I64" s="1"/>
      <c r="J64" s="1"/>
      <c r="K64" s="3"/>
      <c r="L64" s="1"/>
      <c r="M64" s="3"/>
      <c r="N64" s="1"/>
      <c r="O64" s="1"/>
      <c r="P64" s="1"/>
      <c r="Q64" s="1"/>
      <c r="R64" s="1"/>
      <c r="S64" s="1"/>
      <c r="T64" s="1"/>
      <c r="U64" s="1"/>
      <c r="V64" s="1"/>
      <c r="W64" s="1"/>
      <c r="X64" s="1"/>
      <c r="Y64" s="1"/>
      <c r="Z64" s="1"/>
    </row>
    <row r="65" spans="1:26" ht="19.5" customHeight="1">
      <c r="A65" s="89"/>
      <c r="B65" s="90"/>
      <c r="C65" s="90"/>
      <c r="D65" s="91"/>
      <c r="E65" s="92">
        <f>SUM(E13:E64)</f>
        <v>293282.06</v>
      </c>
      <c r="F65" s="93"/>
      <c r="G65" s="94">
        <f>IF(SUM(G13:G64)=49000,0,SUM(G13:G64))</f>
        <v>0</v>
      </c>
      <c r="H65" s="1"/>
      <c r="I65" s="1"/>
      <c r="J65" s="1"/>
      <c r="K65" s="5"/>
      <c r="L65" s="1"/>
      <c r="M65" s="1"/>
      <c r="N65" s="1"/>
      <c r="O65" s="1"/>
      <c r="P65" s="1"/>
      <c r="Q65" s="1"/>
      <c r="R65" s="1"/>
      <c r="S65" s="1"/>
      <c r="T65" s="1"/>
      <c r="U65" s="1"/>
      <c r="V65" s="1"/>
      <c r="W65" s="1"/>
      <c r="X65" s="1"/>
      <c r="Y65" s="1"/>
      <c r="Z65" s="1"/>
    </row>
    <row r="66" spans="1:26" ht="14.25" customHeight="1" thickBot="1">
      <c r="A66" s="15"/>
      <c r="B66" s="16"/>
      <c r="C66" s="16"/>
      <c r="D66" s="16"/>
      <c r="E66" s="16"/>
      <c r="F66" s="16"/>
      <c r="G66" s="17"/>
      <c r="H66" s="1"/>
      <c r="I66" s="1"/>
      <c r="J66" s="1"/>
      <c r="K66" s="1"/>
      <c r="L66" s="1"/>
      <c r="M66" s="1"/>
      <c r="N66" s="1"/>
      <c r="O66" s="1"/>
      <c r="P66" s="1"/>
      <c r="Q66" s="1"/>
      <c r="R66" s="1"/>
      <c r="S66" s="1"/>
      <c r="T66" s="1"/>
      <c r="U66" s="1"/>
      <c r="V66" s="1"/>
      <c r="W66" s="1"/>
      <c r="X66" s="1"/>
      <c r="Y66" s="1"/>
      <c r="Z66" s="1"/>
    </row>
    <row r="67" spans="1:26" ht="14.25" customHeight="1" thickBot="1">
      <c r="A67" s="54" t="s">
        <v>11</v>
      </c>
      <c r="B67" s="52"/>
      <c r="C67" s="52"/>
      <c r="D67" s="52"/>
      <c r="E67" s="52"/>
      <c r="F67" s="97">
        <f>IF(G65&lt;=E65,G65,"ERROR: Límite superado")</f>
        <v>0</v>
      </c>
      <c r="G67" s="98"/>
      <c r="H67" s="1"/>
      <c r="I67" s="1"/>
      <c r="J67" s="1"/>
      <c r="K67" s="1"/>
      <c r="L67" s="1"/>
      <c r="M67" s="1"/>
      <c r="N67" s="1"/>
      <c r="O67" s="1"/>
      <c r="P67" s="1"/>
      <c r="Q67" s="1"/>
      <c r="R67" s="1"/>
      <c r="S67" s="1"/>
      <c r="T67" s="1"/>
      <c r="U67" s="1"/>
      <c r="V67" s="1"/>
      <c r="W67" s="1"/>
      <c r="X67" s="1"/>
      <c r="Y67" s="1"/>
      <c r="Z67" s="1"/>
    </row>
    <row r="68" spans="1:26" ht="36" customHeight="1">
      <c r="A68" s="95" t="s">
        <v>111</v>
      </c>
      <c r="B68" s="88"/>
      <c r="C68" s="88"/>
      <c r="D68" s="88"/>
      <c r="E68" s="88"/>
      <c r="F68" s="88"/>
      <c r="G68" s="96"/>
      <c r="H68" s="1"/>
      <c r="I68" s="1"/>
      <c r="J68" s="1"/>
      <c r="K68" s="1"/>
      <c r="L68" s="1"/>
      <c r="M68" s="1"/>
      <c r="N68" s="1"/>
      <c r="O68" s="1"/>
      <c r="P68" s="1"/>
      <c r="Q68" s="1"/>
      <c r="R68" s="1"/>
      <c r="S68" s="1"/>
      <c r="T68" s="1"/>
      <c r="U68" s="1"/>
      <c r="V68" s="1"/>
      <c r="W68" s="1"/>
      <c r="X68" s="1"/>
      <c r="Y68" s="1"/>
      <c r="Z68" s="1"/>
    </row>
    <row r="69" spans="1:26" s="74" customFormat="1" ht="14.25" customHeight="1">
      <c r="A69" s="69"/>
      <c r="B69" s="99"/>
      <c r="C69" s="71"/>
      <c r="D69" s="71"/>
      <c r="E69" s="71"/>
      <c r="F69" s="71"/>
      <c r="G69" s="72"/>
      <c r="H69" s="73"/>
      <c r="I69" s="73"/>
      <c r="J69" s="73"/>
      <c r="K69" s="73"/>
      <c r="L69" s="73"/>
      <c r="M69" s="73"/>
      <c r="N69" s="73"/>
      <c r="O69" s="73"/>
      <c r="P69" s="73"/>
      <c r="Q69" s="73"/>
      <c r="R69" s="73"/>
      <c r="S69" s="73"/>
      <c r="T69" s="73"/>
      <c r="U69" s="73"/>
      <c r="V69" s="73"/>
      <c r="W69" s="73"/>
      <c r="X69" s="73"/>
      <c r="Y69" s="73"/>
      <c r="Z69" s="73"/>
    </row>
    <row r="70" spans="1:26" s="74" customFormat="1" ht="14.25" customHeight="1">
      <c r="A70" s="69"/>
      <c r="B70" s="99" t="s">
        <v>117</v>
      </c>
      <c r="C70" s="71"/>
      <c r="D70" s="71"/>
      <c r="E70" s="71"/>
      <c r="F70" s="71"/>
      <c r="G70" s="72"/>
      <c r="H70" s="73"/>
      <c r="I70" s="73"/>
      <c r="J70" s="73"/>
      <c r="K70" s="73"/>
      <c r="L70" s="73"/>
      <c r="M70" s="73"/>
      <c r="N70" s="73"/>
      <c r="O70" s="73"/>
      <c r="P70" s="73"/>
      <c r="Q70" s="73"/>
      <c r="R70" s="73"/>
      <c r="S70" s="73"/>
      <c r="T70" s="73"/>
      <c r="U70" s="73"/>
      <c r="V70" s="73"/>
      <c r="W70" s="73"/>
      <c r="X70" s="73"/>
      <c r="Y70" s="73"/>
      <c r="Z70" s="73"/>
    </row>
    <row r="71" spans="1:26" s="74" customFormat="1" ht="50.25" customHeight="1">
      <c r="A71" s="69"/>
      <c r="B71" s="100" t="s">
        <v>118</v>
      </c>
      <c r="C71" s="71"/>
      <c r="D71" s="71"/>
      <c r="E71" s="71"/>
      <c r="F71" s="71"/>
      <c r="G71" s="72"/>
      <c r="H71" s="73"/>
      <c r="I71" s="73"/>
      <c r="J71" s="73"/>
      <c r="K71" s="73"/>
      <c r="L71" s="73"/>
      <c r="M71" s="73"/>
      <c r="N71" s="73"/>
      <c r="O71" s="73"/>
      <c r="P71" s="73"/>
      <c r="Q71" s="73"/>
      <c r="R71" s="73"/>
      <c r="S71" s="73"/>
      <c r="T71" s="73"/>
      <c r="U71" s="73"/>
      <c r="V71" s="73"/>
      <c r="W71" s="73"/>
      <c r="X71" s="73"/>
      <c r="Y71" s="73"/>
      <c r="Z71" s="73"/>
    </row>
    <row r="72" spans="1:26" s="74" customFormat="1" ht="14.25" customHeight="1">
      <c r="A72" s="69"/>
      <c r="B72" s="70"/>
      <c r="C72" s="71"/>
      <c r="D72" s="71"/>
      <c r="E72" s="71"/>
      <c r="F72" s="71"/>
      <c r="G72" s="72"/>
      <c r="H72" s="73"/>
      <c r="I72" s="73"/>
      <c r="J72" s="73"/>
      <c r="K72" s="73"/>
      <c r="L72" s="73"/>
      <c r="M72" s="73"/>
      <c r="N72" s="73"/>
      <c r="O72" s="73"/>
      <c r="P72" s="73"/>
      <c r="Q72" s="73"/>
      <c r="R72" s="73"/>
      <c r="S72" s="73"/>
      <c r="T72" s="73"/>
      <c r="U72" s="73"/>
      <c r="V72" s="73"/>
      <c r="W72" s="73"/>
      <c r="X72" s="73"/>
      <c r="Y72" s="73"/>
      <c r="Z72" s="73"/>
    </row>
    <row r="73" spans="1:26" s="74" customFormat="1" ht="16.5" customHeight="1">
      <c r="A73" s="69"/>
      <c r="B73" s="75" t="s">
        <v>112</v>
      </c>
      <c r="C73" s="76"/>
      <c r="D73" s="76"/>
      <c r="E73" s="76"/>
      <c r="F73" s="76"/>
      <c r="G73" s="77"/>
      <c r="H73" s="73"/>
      <c r="I73" s="73"/>
      <c r="J73" s="73"/>
      <c r="K73" s="73"/>
      <c r="L73" s="73"/>
      <c r="M73" s="73"/>
      <c r="N73" s="73"/>
      <c r="O73" s="73"/>
      <c r="P73" s="73"/>
      <c r="Q73" s="73"/>
      <c r="R73" s="73"/>
      <c r="S73" s="73"/>
      <c r="T73" s="73"/>
      <c r="U73" s="73"/>
      <c r="V73" s="73"/>
      <c r="W73" s="73"/>
      <c r="X73" s="73"/>
      <c r="Y73" s="73"/>
      <c r="Z73" s="73"/>
    </row>
    <row r="74" spans="1:26" s="74" customFormat="1" ht="14.25" customHeight="1">
      <c r="A74" s="69"/>
      <c r="B74" s="78" t="s">
        <v>113</v>
      </c>
      <c r="C74" s="79">
        <v>1</v>
      </c>
      <c r="D74" s="80">
        <v>46</v>
      </c>
      <c r="E74" s="80">
        <f t="shared" ref="E74:E77" si="4">ROUND(D74*C74,2)</f>
        <v>46</v>
      </c>
      <c r="F74" s="81"/>
      <c r="G74" s="82">
        <f t="shared" ref="G74:G77" si="5">IF(F74&gt;D74,F74/0,ROUND(C74*F74,2))</f>
        <v>0</v>
      </c>
      <c r="H74" s="73"/>
      <c r="I74" s="73"/>
      <c r="J74" s="73"/>
      <c r="K74" s="83"/>
      <c r="L74" s="73"/>
      <c r="M74" s="83"/>
      <c r="N74" s="73"/>
      <c r="O74" s="73"/>
      <c r="P74" s="73"/>
      <c r="Q74" s="73"/>
      <c r="R74" s="73"/>
      <c r="S74" s="73"/>
      <c r="T74" s="73"/>
      <c r="U74" s="73"/>
      <c r="V74" s="73"/>
      <c r="W74" s="73"/>
      <c r="X74" s="73"/>
      <c r="Y74" s="73"/>
      <c r="Z74" s="73"/>
    </row>
    <row r="75" spans="1:26" s="74" customFormat="1" ht="14.25" customHeight="1">
      <c r="A75" s="69"/>
      <c r="B75" s="78" t="s">
        <v>119</v>
      </c>
      <c r="C75" s="79">
        <v>1</v>
      </c>
      <c r="D75" s="80">
        <v>26.45</v>
      </c>
      <c r="E75" s="80">
        <f t="shared" ref="E75" si="6">ROUND(D75*C75,2)</f>
        <v>26.45</v>
      </c>
      <c r="F75" s="81"/>
      <c r="G75" s="82">
        <f t="shared" ref="G75" si="7">IF(F75&gt;D75,F75/0,ROUND(C75*F75,2))</f>
        <v>0</v>
      </c>
      <c r="H75" s="73"/>
      <c r="I75" s="73"/>
      <c r="J75" s="73"/>
      <c r="K75" s="83"/>
      <c r="L75" s="73"/>
      <c r="M75" s="83"/>
      <c r="N75" s="73"/>
      <c r="O75" s="73"/>
      <c r="P75" s="73"/>
      <c r="Q75" s="73"/>
      <c r="R75" s="73"/>
      <c r="S75" s="73"/>
      <c r="T75" s="73"/>
      <c r="U75" s="73"/>
      <c r="V75" s="73"/>
      <c r="W75" s="73"/>
      <c r="X75" s="73"/>
      <c r="Y75" s="73"/>
      <c r="Z75" s="73"/>
    </row>
    <row r="76" spans="1:26" s="74" customFormat="1" ht="14.25" customHeight="1">
      <c r="A76" s="69"/>
      <c r="B76" s="78" t="s">
        <v>114</v>
      </c>
      <c r="C76" s="79">
        <v>1</v>
      </c>
      <c r="D76" s="80">
        <v>26.45</v>
      </c>
      <c r="E76" s="80">
        <f t="shared" si="4"/>
        <v>26.45</v>
      </c>
      <c r="F76" s="81"/>
      <c r="G76" s="82">
        <f t="shared" si="5"/>
        <v>0</v>
      </c>
      <c r="H76" s="73"/>
      <c r="I76" s="73"/>
      <c r="J76" s="73"/>
      <c r="K76" s="83"/>
      <c r="L76" s="73"/>
      <c r="M76" s="83"/>
      <c r="N76" s="73"/>
      <c r="O76" s="73"/>
      <c r="P76" s="73"/>
      <c r="Q76" s="73"/>
      <c r="R76" s="73"/>
      <c r="S76" s="73"/>
      <c r="T76" s="73"/>
      <c r="U76" s="73"/>
      <c r="V76" s="73"/>
      <c r="W76" s="73"/>
      <c r="X76" s="73"/>
      <c r="Y76" s="73"/>
      <c r="Z76" s="73"/>
    </row>
    <row r="77" spans="1:26" s="74" customFormat="1" ht="14.25" customHeight="1">
      <c r="A77" s="69"/>
      <c r="B77" s="78" t="s">
        <v>115</v>
      </c>
      <c r="C77" s="79">
        <v>1</v>
      </c>
      <c r="D77" s="80">
        <v>21.85</v>
      </c>
      <c r="E77" s="80">
        <f t="shared" si="4"/>
        <v>21.85</v>
      </c>
      <c r="F77" s="81"/>
      <c r="G77" s="82">
        <f t="shared" si="5"/>
        <v>0</v>
      </c>
      <c r="H77" s="73"/>
      <c r="I77" s="73"/>
      <c r="J77" s="73"/>
      <c r="K77" s="83"/>
      <c r="L77" s="73"/>
      <c r="M77" s="83"/>
      <c r="N77" s="73"/>
      <c r="O77" s="73"/>
      <c r="P77" s="73"/>
      <c r="Q77" s="73"/>
      <c r="R77" s="73"/>
      <c r="S77" s="73"/>
      <c r="T77" s="73"/>
      <c r="U77" s="73"/>
      <c r="V77" s="73"/>
      <c r="W77" s="73"/>
      <c r="X77" s="73"/>
      <c r="Y77" s="73"/>
      <c r="Z77" s="73"/>
    </row>
    <row r="78" spans="1:26" s="74" customFormat="1" ht="14.25" customHeight="1">
      <c r="A78" s="69"/>
      <c r="B78" s="71"/>
      <c r="C78" s="71"/>
      <c r="D78" s="71"/>
      <c r="E78" s="71"/>
      <c r="F78" s="71"/>
      <c r="G78" s="72"/>
      <c r="H78" s="73"/>
      <c r="I78" s="73"/>
      <c r="J78" s="73"/>
      <c r="K78" s="73"/>
      <c r="L78" s="73"/>
      <c r="M78" s="73"/>
      <c r="N78" s="73"/>
      <c r="O78" s="73"/>
      <c r="P78" s="73"/>
      <c r="Q78" s="73"/>
      <c r="R78" s="73"/>
      <c r="S78" s="73"/>
      <c r="T78" s="73"/>
      <c r="U78" s="73"/>
      <c r="V78" s="73"/>
      <c r="W78" s="73"/>
      <c r="X78" s="73"/>
      <c r="Y78" s="73"/>
      <c r="Z78" s="73"/>
    </row>
    <row r="79" spans="1:26" s="74" customFormat="1" ht="17.25" customHeight="1">
      <c r="A79" s="69"/>
      <c r="B79" s="84" t="s">
        <v>116</v>
      </c>
      <c r="C79" s="71"/>
      <c r="D79" s="71"/>
      <c r="E79" s="71"/>
      <c r="F79" s="71"/>
      <c r="G79" s="72"/>
      <c r="H79" s="73"/>
      <c r="I79" s="73"/>
      <c r="J79" s="73"/>
      <c r="K79" s="73"/>
      <c r="L79" s="73"/>
      <c r="M79" s="73"/>
      <c r="N79" s="73"/>
      <c r="O79" s="73"/>
      <c r="P79" s="73"/>
      <c r="Q79" s="73"/>
      <c r="R79" s="73"/>
      <c r="S79" s="73"/>
      <c r="T79" s="73"/>
      <c r="U79" s="73"/>
      <c r="V79" s="73"/>
      <c r="W79" s="73"/>
      <c r="X79" s="73"/>
      <c r="Y79" s="73"/>
      <c r="Z79" s="73"/>
    </row>
    <row r="80" spans="1:26" s="74" customFormat="1" ht="14.25" customHeight="1" thickBot="1">
      <c r="A80" s="85"/>
      <c r="B80" s="86"/>
      <c r="C80" s="86"/>
      <c r="D80" s="86"/>
      <c r="E80" s="86"/>
      <c r="F80" s="86"/>
      <c r="G80" s="87"/>
      <c r="H80" s="73"/>
      <c r="I80" s="73"/>
      <c r="J80" s="73"/>
      <c r="K80" s="73"/>
      <c r="L80" s="73"/>
      <c r="M80" s="73"/>
      <c r="N80" s="73"/>
      <c r="O80" s="73"/>
      <c r="P80" s="73"/>
      <c r="Q80" s="73"/>
      <c r="R80" s="73"/>
      <c r="S80" s="73"/>
      <c r="T80" s="73"/>
      <c r="U80" s="73"/>
      <c r="V80" s="73"/>
      <c r="W80" s="73"/>
      <c r="X80" s="73"/>
      <c r="Y80" s="73"/>
      <c r="Z80" s="73"/>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sheetData>
  <sheetProtection algorithmName="SHA-512" hashValue="rfeD7q/e61ab5JdpGZjmg5N9oERAGG/QQKckAi84GOtPCT5P/xHxadaDX2nnv6WwU7pvMCAoNvrsCns+AyQHDg==" saltValue="BGDFhnhIBUkoBUaEYdVxiA==" spinCount="100000" sheet="1" objects="1" scenarios="1"/>
  <mergeCells count="11">
    <mergeCell ref="A68:F68"/>
    <mergeCell ref="A9:B10"/>
    <mergeCell ref="A67:E67"/>
    <mergeCell ref="F67:G67"/>
    <mergeCell ref="A1:G1"/>
    <mergeCell ref="A2:G2"/>
    <mergeCell ref="A4:G4"/>
    <mergeCell ref="A6:G6"/>
    <mergeCell ref="A7:G7"/>
    <mergeCell ref="C9:G10"/>
    <mergeCell ref="A3:G3"/>
  </mergeCells>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2025-07-04T10:42:42Z</dcterms:modified>
</cp:coreProperties>
</file>