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5" yWindow="-15" windowWidth="24075" windowHeight="2772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4" i="1" l="1"/>
  <c r="G13" i="1"/>
  <c r="D14" i="1"/>
  <c r="D13" i="1"/>
  <c r="G15" i="1" l="1"/>
  <c r="G17" i="1" s="1"/>
  <c r="E14" i="1"/>
  <c r="E13" i="1"/>
  <c r="G16" i="1" l="1"/>
  <c r="F19" i="1" s="1"/>
  <c r="E15" i="1"/>
</calcChain>
</file>

<file path=xl/sharedStrings.xml><?xml version="1.0" encoding="utf-8"?>
<sst xmlns="http://schemas.openxmlformats.org/spreadsheetml/2006/main" count="24" uniqueCount="24">
  <si>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</si>
  <si>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</si>
  <si>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</si>
  <si>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</si>
  <si>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</si>
  <si>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</si>
  <si>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</si>
  <si>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</si>
  <si>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</si>
  <si>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</si>
  <si>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</si>
  <si>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</si>
  <si>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Ud. Alquiler mensual Contenedor TIPO 1</t>
  </si>
  <si>
    <t>02.01</t>
  </si>
  <si>
    <t>02.02</t>
  </si>
  <si>
    <t>Ud. Servicio de Destrucción a demanda contenedor TIPO 1</t>
  </si>
  <si>
    <t>LOTE 2: PUERTO DE MAÓ</t>
  </si>
  <si>
    <t>Gastos generales</t>
  </si>
  <si>
    <t>Beneficio Industrial</t>
  </si>
  <si>
    <t>NOTA: SE DEBEN COMPLETAR TODAS LAS CASILLAS EN BLANCO</t>
  </si>
  <si>
    <t>Expediente: GST25-0099</t>
  </si>
  <si>
    <t>DESTRUCCIÓN DE DOCUMENTOS FÍSICOS EN SOPORTE PAPEL Y DIGITAL EN LOS PUERTOS DE LA AUTORIDAD PORTUARIA DE BALEARES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</si>
  <si>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</t>
    </r>
  </si>
  <si>
    <t>incluidos los porcentajes de Gastos generales (el Valor ofertado debe ser menor o igual al 13%, porcentaje contemplado en el presupuesto ) y Beneficio Industrial (el Valor ofertado debe ser menor o igual al 6%, porcentaje contemplado en el presupuesto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</si>
</sst>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sz val="11"/>
      <color theme="1"/>
      <name val="Calibri"/>
      <family val="2"/>
      <scheme val="minor"/>
    </font>
    <font>
      <i/>
      <sz val="10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D8D8D8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7" fillId="0" borderId="0" applyFont="0" applyFill="0" applyBorder="0" applyAlignment="0" applyProtection="0"/>
  </cellStyleXfs>
  <cellXfs count="67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6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2" fontId="11" fillId="2" borderId="6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164" fontId="12" fillId="2" borderId="7" xfId="0" applyNumberFormat="1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0" fontId="3" fillId="2" borderId="17" xfId="0" applyFont="1" applyFill="1" applyBorder="1"/>
    <xf numFmtId="0" fontId="3" fillId="2" borderId="2" xfId="0" applyFont="1" applyFill="1" applyBorder="1"/>
    <xf numFmtId="0" fontId="3" fillId="2" borderId="18" xfId="0" applyFont="1" applyFill="1" applyBorder="1"/>
    <xf numFmtId="0" fontId="3" fillId="2" borderId="13" xfId="0" applyFont="1" applyFill="1" applyBorder="1"/>
    <xf numFmtId="0" fontId="3" fillId="2" borderId="8" xfId="0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9" fillId="2" borderId="19" xfId="0" applyFont="1" applyFill="1" applyBorder="1" applyAlignment="1">
      <alignment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164" fontId="11" fillId="2" borderId="22" xfId="0" applyNumberFormat="1" applyFont="1" applyFill="1" applyBorder="1" applyAlignment="1">
      <alignment vertical="center" wrapText="1"/>
    </xf>
    <xf numFmtId="164" fontId="12" fillId="5" borderId="24" xfId="0" applyNumberFormat="1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2" fillId="7" borderId="28" xfId="0" applyFont="1" applyFill="1" applyBorder="1" applyAlignment="1"/>
    <xf numFmtId="2" fontId="12" fillId="4" borderId="6" xfId="0" applyNumberFormat="1" applyFont="1" applyFill="1" applyBorder="1" applyAlignment="1">
      <alignment vertical="center" wrapText="1"/>
    </xf>
    <xf numFmtId="0" fontId="12" fillId="4" borderId="22" xfId="0" applyFont="1" applyFill="1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vertical="center" wrapText="1"/>
    </xf>
    <xf numFmtId="0" fontId="13" fillId="2" borderId="29" xfId="0" applyFont="1" applyFill="1" applyBorder="1" applyAlignment="1">
      <alignment vertical="center" wrapText="1"/>
    </xf>
    <xf numFmtId="0" fontId="13" fillId="2" borderId="30" xfId="0" applyFont="1" applyFill="1" applyBorder="1" applyAlignment="1">
      <alignment vertical="center" wrapText="1"/>
    </xf>
    <xf numFmtId="0" fontId="7" fillId="2" borderId="26" xfId="0" applyFont="1" applyFill="1" applyBorder="1" applyAlignment="1">
      <alignment horizontal="right" wrapText="1"/>
    </xf>
    <xf numFmtId="0" fontId="7" fillId="2" borderId="27" xfId="0" applyFont="1" applyFill="1" applyBorder="1" applyAlignment="1">
      <alignment horizontal="right" wrapText="1"/>
    </xf>
    <xf numFmtId="0" fontId="8" fillId="2" borderId="13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13" xfId="0" applyFont="1" applyBorder="1"/>
    <xf numFmtId="0" fontId="14" fillId="2" borderId="13" xfId="0" applyFont="1" applyFill="1" applyBorder="1" applyAlignment="1">
      <alignment horizontal="right" vertical="center" wrapText="1"/>
    </xf>
    <xf numFmtId="164" fontId="15" fillId="6" borderId="9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1" fillId="2" borderId="10" xfId="0" applyFont="1" applyFill="1" applyBorder="1" applyAlignment="1">
      <alignment horizontal="center" wrapText="1"/>
    </xf>
    <xf numFmtId="0" fontId="2" fillId="0" borderId="11" xfId="0" applyFont="1" applyBorder="1"/>
    <xf numFmtId="0" fontId="2" fillId="0" borderId="12" xfId="0" applyFont="1" applyBorder="1"/>
    <xf numFmtId="0" fontId="4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5" fillId="2" borderId="15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6" xfId="0" applyFont="1" applyBorder="1"/>
    <xf numFmtId="0" fontId="6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13" fillId="2" borderId="8" xfId="0" applyFont="1" applyFill="1" applyBorder="1" applyAlignment="1" applyProtection="1">
      <alignment horizontal="right" vertical="center"/>
    </xf>
    <xf numFmtId="9" fontId="11" fillId="8" borderId="6" xfId="1" applyFont="1" applyFill="1" applyBorder="1" applyAlignment="1" applyProtection="1">
      <alignment vertical="center" wrapText="1"/>
      <protection locked="0"/>
    </xf>
    <xf numFmtId="164" fontId="11" fillId="2" borderId="22" xfId="0" applyNumberFormat="1" applyFont="1" applyFill="1" applyBorder="1" applyAlignment="1" applyProtection="1">
      <alignment vertical="center" wrapText="1"/>
    </xf>
    <xf numFmtId="9" fontId="11" fillId="8" borderId="31" xfId="1" applyFont="1" applyFill="1" applyBorder="1" applyAlignment="1" applyProtection="1">
      <alignment vertical="center" wrapText="1"/>
      <protection locked="0"/>
    </xf>
    <xf numFmtId="0" fontId="7" fillId="2" borderId="8" xfId="0" applyFont="1" applyFill="1" applyBorder="1" applyAlignment="1" applyProtection="1">
      <alignment vertical="center" wrapText="1"/>
    </xf>
    <xf numFmtId="0" fontId="18" fillId="2" borderId="8" xfId="0" applyFont="1" applyFill="1" applyBorder="1" applyAlignment="1" applyProtection="1">
      <alignment vertical="center" wrapText="1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16" xfId="0" applyFont="1" applyBorder="1" applyProtection="1">
      <protection locked="0"/>
    </xf>
    <xf numFmtId="164" fontId="11" fillId="8" borderId="6" xfId="0" applyNumberFormat="1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31"/>
  <sheetViews>
    <sheetView tabSelected="1" view="pageBreakPreview" zoomScale="110" zoomScaleNormal="100" zoomScaleSheetLayoutView="110" workbookViewId="0">
      <selection activeCell="F19" sqref="F19:G19"/>
    </sheetView>
  </sheetViews>
  <sheetFormatPr baseColWidth="10" defaultColWidth="14.42578125" defaultRowHeight="15" customHeight="1" x14ac:dyDescent="0.25"/>
  <cols>
    <col min="1" max="1" width="9.140625" customWidth="1"/>
    <col min="2" max="2" width="84.4257812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 x14ac:dyDescent="0.25">
      <c r="A1" s="44" t="s">
        <v>0</v>
      </c>
      <c r="B1" s="45"/>
      <c r="C1" s="45"/>
      <c r="D1" s="45"/>
      <c r="E1" s="45"/>
      <c r="F1" s="45"/>
      <c r="G1" s="4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47" t="s">
        <v>21</v>
      </c>
      <c r="B2" s="39"/>
      <c r="C2" s="39"/>
      <c r="D2" s="39"/>
      <c r="E2" s="39"/>
      <c r="F2" s="39"/>
      <c r="G2" s="4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">
      <c r="A3" s="49" t="s">
        <v>20</v>
      </c>
      <c r="B3" s="50"/>
      <c r="C3" s="50"/>
      <c r="D3" s="50"/>
      <c r="E3" s="50"/>
      <c r="F3" s="50"/>
      <c r="G3" s="5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2"/>
      <c r="B4" s="13"/>
      <c r="C4" s="13"/>
      <c r="D4" s="13"/>
      <c r="E4" s="13"/>
      <c r="F4" s="13"/>
      <c r="G4" s="1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52" t="s">
        <v>1</v>
      </c>
      <c r="B5" s="39"/>
      <c r="C5" s="39"/>
      <c r="D5" s="39"/>
      <c r="E5" s="39"/>
      <c r="F5" s="39"/>
      <c r="G5" s="4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53" t="s">
        <v>2</v>
      </c>
      <c r="B6" s="39"/>
      <c r="C6" s="39"/>
      <c r="D6" s="39"/>
      <c r="E6" s="39"/>
      <c r="F6" s="39"/>
      <c r="G6" s="4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">
      <c r="A7" s="15"/>
      <c r="B7" s="16"/>
      <c r="C7" s="16"/>
      <c r="D7" s="16"/>
      <c r="E7" s="16"/>
      <c r="F7" s="16"/>
      <c r="G7" s="1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38" t="s">
        <v>3</v>
      </c>
      <c r="B8" s="39"/>
      <c r="C8" s="60"/>
      <c r="D8" s="61"/>
      <c r="E8" s="61"/>
      <c r="F8" s="61"/>
      <c r="G8" s="6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">
      <c r="A9" s="40"/>
      <c r="B9" s="39"/>
      <c r="C9" s="63"/>
      <c r="D9" s="64"/>
      <c r="E9" s="64"/>
      <c r="F9" s="64"/>
      <c r="G9" s="6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">
      <c r="A10" s="18"/>
      <c r="B10" s="2"/>
      <c r="C10" s="2"/>
      <c r="D10" s="2"/>
      <c r="E10" s="2"/>
      <c r="F10" s="2"/>
      <c r="G10" s="1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9" customHeight="1" thickBot="1" x14ac:dyDescent="0.3">
      <c r="A11" s="20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1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22">
        <v>2</v>
      </c>
      <c r="B12" s="30" t="s">
        <v>16</v>
      </c>
      <c r="C12" s="6"/>
      <c r="D12" s="6"/>
      <c r="E12" s="6"/>
      <c r="F12" s="6"/>
      <c r="G12" s="31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23" t="s">
        <v>13</v>
      </c>
      <c r="B13" s="7" t="s">
        <v>12</v>
      </c>
      <c r="C13" s="8">
        <v>24</v>
      </c>
      <c r="D13" s="9">
        <f>12</f>
        <v>12</v>
      </c>
      <c r="E13" s="9">
        <f t="shared" ref="E13:E14" si="0">ROUND(D13*C13,2)</f>
        <v>288</v>
      </c>
      <c r="F13" s="66"/>
      <c r="G13" s="24">
        <f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3" t="s">
        <v>14</v>
      </c>
      <c r="B14" s="7" t="s">
        <v>15</v>
      </c>
      <c r="C14" s="8">
        <v>12</v>
      </c>
      <c r="D14" s="9">
        <f>59</f>
        <v>59</v>
      </c>
      <c r="E14" s="9">
        <f t="shared" si="0"/>
        <v>708</v>
      </c>
      <c r="F14" s="66"/>
      <c r="G14" s="24">
        <f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5">
      <c r="A15" s="32"/>
      <c r="B15" s="33"/>
      <c r="C15" s="33"/>
      <c r="D15" s="34"/>
      <c r="E15" s="10">
        <f>SUM(E12:E14)</f>
        <v>996</v>
      </c>
      <c r="F15" s="35"/>
      <c r="G15" s="25">
        <f>IF(SUM(G13:G14)&lt;=E15,SUM(G13:G14),"SUPERA LIMITE")</f>
        <v>0</v>
      </c>
      <c r="H15" s="1"/>
      <c r="I15" s="1"/>
      <c r="J15" s="1"/>
      <c r="K15" s="1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x14ac:dyDescent="0.25">
      <c r="A16" s="32"/>
      <c r="B16" s="58" t="s">
        <v>19</v>
      </c>
      <c r="C16" s="33"/>
      <c r="D16" s="33"/>
      <c r="E16" s="54" t="s">
        <v>17</v>
      </c>
      <c r="F16" s="55"/>
      <c r="G16" s="56">
        <f>IF(F16&lt;=13%,F16*G15,"Debe ser ≤13%")</f>
        <v>0</v>
      </c>
      <c r="H16" s="1"/>
      <c r="I16" s="1"/>
      <c r="J16" s="1"/>
      <c r="K16" s="1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1.25" customHeight="1" x14ac:dyDescent="0.25">
      <c r="A17" s="32"/>
      <c r="B17" s="59" t="s">
        <v>23</v>
      </c>
      <c r="C17" s="33"/>
      <c r="D17" s="33"/>
      <c r="E17" s="54" t="s">
        <v>18</v>
      </c>
      <c r="F17" s="57"/>
      <c r="G17" s="56">
        <f>IF(F17&lt;=6%,F17*G15,"Debe ser ≤ 6%")</f>
        <v>0</v>
      </c>
      <c r="H17" s="1"/>
      <c r="I17" s="1"/>
      <c r="J17" s="1"/>
      <c r="K17" s="1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 x14ac:dyDescent="0.3">
      <c r="A18" s="26"/>
      <c r="B18" s="27"/>
      <c r="C18" s="27"/>
      <c r="D18" s="27"/>
      <c r="E18" s="27"/>
      <c r="F18" s="27"/>
      <c r="G18" s="2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thickBot="1" x14ac:dyDescent="0.3">
      <c r="A19" s="41" t="s">
        <v>11</v>
      </c>
      <c r="B19" s="39"/>
      <c r="C19" s="39"/>
      <c r="D19" s="39"/>
      <c r="E19" s="39"/>
      <c r="F19" s="42">
        <f>IF((G15+G16+G17)&lt;=1185.24,(G15+G16+G17),"ERROR: Límite superado")</f>
        <v>0</v>
      </c>
      <c r="G19" s="4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6" customHeight="1" thickBot="1" x14ac:dyDescent="0.3">
      <c r="A20" s="36" t="s">
        <v>22</v>
      </c>
      <c r="B20" s="37"/>
      <c r="C20" s="37"/>
      <c r="D20" s="37"/>
      <c r="E20" s="37"/>
      <c r="F20" s="37"/>
      <c r="G20" s="29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</sheetData>
  <sheetProtection password="D0B9" sheet="1" objects="1" scenarios="1"/>
  <mergeCells count="10">
    <mergeCell ref="A20:F20"/>
    <mergeCell ref="A8:B9"/>
    <mergeCell ref="A19:E19"/>
    <mergeCell ref="F19:G19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5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Claritza Tavárez Polonia</cp:lastModifiedBy>
  <cp:lastPrinted>2025-05-20T08:31:29Z</cp:lastPrinted>
  <dcterms:created xsi:type="dcterms:W3CDTF">2019-12-12T10:58:27Z</dcterms:created>
  <dcterms:modified xsi:type="dcterms:W3CDTF">2025-07-10T11:21:43Z</dcterms:modified>
</cp:coreProperties>
</file>