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ECONÓMICA'!$A$1:$G$49</definedName>
  </definedNames>
  <calcPr calcId="145621"/>
</workbook>
</file>

<file path=xl/calcChain.xml><?xml version="1.0" encoding="utf-8"?>
<calcChain xmlns="http://schemas.openxmlformats.org/spreadsheetml/2006/main">
  <c r="G44" i="1" l="1"/>
  <c r="G42" i="1"/>
  <c r="G40" i="1"/>
  <c r="G27" i="1"/>
  <c r="G28" i="1"/>
  <c r="G29" i="1"/>
  <c r="G30" i="1"/>
  <c r="G31" i="1"/>
  <c r="G32" i="1"/>
  <c r="G33" i="1"/>
  <c r="G34" i="1"/>
  <c r="G35" i="1"/>
  <c r="G36" i="1"/>
  <c r="G37" i="1"/>
  <c r="G38" i="1"/>
  <c r="G26" i="1"/>
  <c r="G16" i="1"/>
  <c r="G17" i="1"/>
  <c r="G18" i="1"/>
  <c r="G19" i="1"/>
  <c r="G20" i="1"/>
  <c r="G21" i="1"/>
  <c r="G22" i="1"/>
  <c r="G23" i="1"/>
  <c r="G24" i="1"/>
  <c r="G15" i="1"/>
  <c r="G45" i="1" l="1"/>
  <c r="F47" i="1" s="1"/>
  <c r="E45" i="1" l="1"/>
</calcChain>
</file>

<file path=xl/sharedStrings.xml><?xml version="1.0" encoding="utf-8"?>
<sst xmlns="http://schemas.openxmlformats.org/spreadsheetml/2006/main" count="78" uniqueCount="78">
  <si>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</si>
  <si>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</si>
  <si>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</si>
  <si>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</si>
  <si>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</si>
  <si>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</si>
  <si>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</si>
  <si>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</si>
  <si>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</si>
  <si>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</si>
  <si>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</si>
  <si>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</si>
  <si>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</si>
  <si>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1.2</t>
  </si>
  <si>
    <t>1.3</t>
  </si>
  <si>
    <t>1.4</t>
  </si>
  <si>
    <t>1.5</t>
  </si>
  <si>
    <t>VESTUARIO PARA EL PERSONAL DE LA AUTORIDAD PORTUARIA DE BALEARES</t>
  </si>
  <si>
    <t>Expediente GST25-0073</t>
  </si>
  <si>
    <t>UNIFORMIDAD PERSONAL APB</t>
  </si>
  <si>
    <t>ROPA DE VERANO</t>
  </si>
  <si>
    <t>1.1.1</t>
  </si>
  <si>
    <t>1.1.2</t>
  </si>
  <si>
    <t>1.1.3</t>
  </si>
  <si>
    <t>1.1.4</t>
  </si>
  <si>
    <t>1.1.5</t>
  </si>
  <si>
    <t>Toalla</t>
  </si>
  <si>
    <t>1.1.6</t>
  </si>
  <si>
    <t>1.1.7</t>
  </si>
  <si>
    <t>1.1.8</t>
  </si>
  <si>
    <t>1.1.9</t>
  </si>
  <si>
    <t>1.1.10</t>
  </si>
  <si>
    <t>Cinturón exterior policial</t>
  </si>
  <si>
    <t>ROPA DE INVIERNO</t>
  </si>
  <si>
    <t>1.2.1</t>
  </si>
  <si>
    <t>1.2.2</t>
  </si>
  <si>
    <t>1.2.3</t>
  </si>
  <si>
    <t>Polo azul marino corporativo cuello camisero M/L</t>
  </si>
  <si>
    <t>1.2.4</t>
  </si>
  <si>
    <t>Gorro de lana</t>
  </si>
  <si>
    <t>1.2.5</t>
  </si>
  <si>
    <t>1.2.6</t>
  </si>
  <si>
    <t>Polar chaqueta softshell corporativa</t>
  </si>
  <si>
    <t>1.2.7</t>
  </si>
  <si>
    <t>Pantalón interior térmico</t>
  </si>
  <si>
    <t>1.2.8</t>
  </si>
  <si>
    <t>Cuello polar</t>
  </si>
  <si>
    <t>1.2.9</t>
  </si>
  <si>
    <t>Guantes térmicos</t>
  </si>
  <si>
    <t>1.2.10</t>
  </si>
  <si>
    <t>Anorak tipo 3/4 con forro extraíble operativo</t>
  </si>
  <si>
    <t>1.2.11</t>
  </si>
  <si>
    <t>Anorak tipo 2/4 con forro extraíble de trabajo</t>
  </si>
  <si>
    <t>1.2.12</t>
  </si>
  <si>
    <t>1.2.13</t>
  </si>
  <si>
    <t>MATERIALES NO CONTEMPLADOS</t>
  </si>
  <si>
    <t>1.3.1</t>
  </si>
  <si>
    <t>Materiales no contemplados</t>
  </si>
  <si>
    <t>TRANSPORTE</t>
  </si>
  <si>
    <t>1.4.1</t>
  </si>
  <si>
    <t>TALLAJE</t>
  </si>
  <si>
    <t>1.5.1</t>
  </si>
  <si>
    <t>Jornada de toma de tallas</t>
  </si>
  <si>
    <t>Gorra operativa</t>
  </si>
  <si>
    <t>Pantalón largo operativo de verano</t>
  </si>
  <si>
    <t>Polo jersey con cremallera</t>
  </si>
  <si>
    <t>Pantalón largo operativo de invierno de diferentes largos</t>
  </si>
  <si>
    <t>Conjunto impermeable de trabajo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</si>
  <si>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18.000,00 € de partidas alzadas a justificar que se mantienen inalterables)</t>
    </r>
  </si>
  <si>
    <t>Transporte a puertos</t>
  </si>
  <si>
    <t>Conjunto de polo azul marino corporativo cuello camisero M/C</t>
  </si>
  <si>
    <t>Conjunto de polo de trabajo cuello camisero con hombreras M/C</t>
  </si>
  <si>
    <t>Conjunto de pantalón largo de trabajo</t>
  </si>
  <si>
    <t>Conjunto de pantalón corto de trabajo</t>
  </si>
  <si>
    <t>Conjunto de camiseta interior azul marino</t>
  </si>
  <si>
    <t>Conjunto de camiseta interior térmica de manga larga</t>
  </si>
  <si>
    <t>Conjunto de calcetines de invierno</t>
  </si>
  <si>
    <t>Conjunto de calcetines de verano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</si>
</sst>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4" borderId="13" xfId="0" applyFont="1" applyFill="1" applyBorder="1" applyAlignment="1" applyProtection="1">
      <alignment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8" fillId="4" borderId="13" xfId="0" applyFont="1" applyFill="1" applyBorder="1" applyAlignment="1" applyProtection="1">
      <alignment horizontal="left"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top" wrapText="1"/>
    </xf>
    <xf numFmtId="0" fontId="1" fillId="2" borderId="7" xfId="0" applyFont="1" applyFill="1" applyBorder="1" applyAlignment="1" applyProtection="1">
      <alignment horizontal="center" vertical="top" wrapText="1"/>
    </xf>
    <xf numFmtId="0" fontId="1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"/>
  <sheetViews>
    <sheetView tabSelected="1" view="pageBreakPreview" topLeftCell="A19" zoomScale="85" zoomScaleNormal="100" zoomScaleSheetLayoutView="85" workbookViewId="0">
      <selection activeCell="B32" sqref="B32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19"/>
    <col min="24" max="16384" width="11.44140625" style="1"/>
  </cols>
  <sheetData>
    <row r="1" spans="1:13" ht="15" customHeight="1" x14ac:dyDescent="0.3">
      <c r="A1" s="31" t="s">
        <v>0</v>
      </c>
      <c r="B1" s="32"/>
      <c r="C1" s="32"/>
      <c r="D1" s="32"/>
      <c r="E1" s="32"/>
      <c r="F1" s="32"/>
      <c r="G1" s="33"/>
    </row>
    <row r="2" spans="1:13" ht="18.75" customHeight="1" x14ac:dyDescent="0.3">
      <c r="A2" s="34" t="s">
        <v>17</v>
      </c>
      <c r="B2" s="35"/>
      <c r="C2" s="35"/>
      <c r="D2" s="35"/>
      <c r="E2" s="35"/>
      <c r="F2" s="35"/>
      <c r="G2" s="36"/>
    </row>
    <row r="3" spans="1:13" ht="15.75" customHeight="1" thickBot="1" x14ac:dyDescent="0.35">
      <c r="A3" s="37" t="s">
        <v>18</v>
      </c>
      <c r="B3" s="38"/>
      <c r="C3" s="38"/>
      <c r="D3" s="38"/>
      <c r="E3" s="38"/>
      <c r="F3" s="38"/>
      <c r="G3" s="39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40" t="s">
        <v>11</v>
      </c>
      <c r="B5" s="40"/>
      <c r="C5" s="40"/>
      <c r="D5" s="40"/>
      <c r="E5" s="40"/>
      <c r="F5" s="40"/>
      <c r="G5" s="40"/>
    </row>
    <row r="6" spans="1:13" x14ac:dyDescent="0.3">
      <c r="A6" s="41" t="s">
        <v>1</v>
      </c>
      <c r="B6" s="41"/>
      <c r="C6" s="41"/>
      <c r="D6" s="41"/>
      <c r="E6" s="41"/>
      <c r="F6" s="41"/>
      <c r="G6" s="41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46" t="s">
        <v>2</v>
      </c>
      <c r="B8" s="46"/>
      <c r="C8" s="47"/>
      <c r="D8" s="48"/>
      <c r="E8" s="48"/>
      <c r="F8" s="48"/>
      <c r="G8" s="49"/>
    </row>
    <row r="9" spans="1:13" ht="15.75" customHeight="1" thickBot="1" x14ac:dyDescent="0.35">
      <c r="A9" s="46"/>
      <c r="B9" s="46"/>
      <c r="C9" s="50"/>
      <c r="D9" s="51"/>
      <c r="E9" s="51"/>
      <c r="F9" s="51"/>
      <c r="G9" s="52"/>
    </row>
    <row r="10" spans="1:13" ht="15.75" customHeight="1" x14ac:dyDescent="0.3">
      <c r="A10" s="24"/>
      <c r="B10" s="24"/>
      <c r="C10" s="25"/>
      <c r="D10" s="25"/>
      <c r="E10" s="25"/>
      <c r="F10" s="25"/>
      <c r="G10" s="25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0"/>
      <c r="M12" s="20"/>
    </row>
    <row r="13" spans="1:13" x14ac:dyDescent="0.3">
      <c r="A13" s="28">
        <v>1</v>
      </c>
      <c r="B13" s="7" t="s">
        <v>19</v>
      </c>
      <c r="C13" s="8"/>
      <c r="D13" s="23"/>
      <c r="E13" s="8"/>
      <c r="F13" s="8"/>
      <c r="G13" s="9"/>
      <c r="K13" s="20"/>
      <c r="M13" s="20"/>
    </row>
    <row r="14" spans="1:13" x14ac:dyDescent="0.3">
      <c r="A14" s="6" t="s">
        <v>12</v>
      </c>
      <c r="B14" s="7" t="s">
        <v>20</v>
      </c>
      <c r="C14" s="8"/>
      <c r="D14" s="23"/>
      <c r="E14" s="8"/>
      <c r="F14" s="8"/>
      <c r="G14" s="9"/>
      <c r="K14" s="20"/>
      <c r="M14" s="20"/>
    </row>
    <row r="15" spans="1:13" x14ac:dyDescent="0.3">
      <c r="A15" s="5" t="s">
        <v>21</v>
      </c>
      <c r="B15" s="10" t="s">
        <v>70</v>
      </c>
      <c r="C15" s="11">
        <v>200</v>
      </c>
      <c r="D15" s="12">
        <v>181.33</v>
      </c>
      <c r="E15" s="12">
        <v>36266</v>
      </c>
      <c r="F15" s="22"/>
      <c r="G15" s="30">
        <f>IF(F15&gt;D15,F15/0,ROUND(C15*F15,2))</f>
        <v>0</v>
      </c>
      <c r="K15" s="20"/>
      <c r="M15" s="20"/>
    </row>
    <row r="16" spans="1:13" x14ac:dyDescent="0.3">
      <c r="A16" s="5" t="s">
        <v>22</v>
      </c>
      <c r="B16" s="10" t="s">
        <v>71</v>
      </c>
      <c r="C16" s="11">
        <v>12</v>
      </c>
      <c r="D16" s="12">
        <v>433.12</v>
      </c>
      <c r="E16" s="12">
        <v>5197.4399999999996</v>
      </c>
      <c r="F16" s="22"/>
      <c r="G16" s="30">
        <f t="shared" ref="G16:G44" si="0">IF(F16&gt;D16,F16/0,ROUND(C16*F16,2))</f>
        <v>0</v>
      </c>
      <c r="K16" s="20"/>
      <c r="M16" s="20"/>
    </row>
    <row r="17" spans="1:13" x14ac:dyDescent="0.3">
      <c r="A17" s="5" t="s">
        <v>23</v>
      </c>
      <c r="B17" s="10" t="s">
        <v>64</v>
      </c>
      <c r="C17" s="11">
        <v>200</v>
      </c>
      <c r="D17" s="12">
        <v>123.79</v>
      </c>
      <c r="E17" s="12">
        <v>24758</v>
      </c>
      <c r="F17" s="22"/>
      <c r="G17" s="30">
        <f t="shared" si="0"/>
        <v>0</v>
      </c>
      <c r="K17" s="20"/>
      <c r="M17" s="20"/>
    </row>
    <row r="18" spans="1:13" x14ac:dyDescent="0.3">
      <c r="A18" s="5" t="s">
        <v>24</v>
      </c>
      <c r="B18" s="10" t="s">
        <v>72</v>
      </c>
      <c r="C18" s="11">
        <v>12</v>
      </c>
      <c r="D18" s="12">
        <v>293.61</v>
      </c>
      <c r="E18" s="12">
        <v>3523.32</v>
      </c>
      <c r="F18" s="22"/>
      <c r="G18" s="30">
        <f t="shared" si="0"/>
        <v>0</v>
      </c>
      <c r="K18" s="20"/>
      <c r="M18" s="20"/>
    </row>
    <row r="19" spans="1:13" x14ac:dyDescent="0.3">
      <c r="A19" s="5" t="s">
        <v>25</v>
      </c>
      <c r="B19" s="10" t="s">
        <v>26</v>
      </c>
      <c r="C19" s="11">
        <v>212</v>
      </c>
      <c r="D19" s="12">
        <v>18.760000000000002</v>
      </c>
      <c r="E19" s="12">
        <v>3977.12</v>
      </c>
      <c r="F19" s="22"/>
      <c r="G19" s="30">
        <f t="shared" si="0"/>
        <v>0</v>
      </c>
      <c r="K19" s="20"/>
      <c r="M19" s="20"/>
    </row>
    <row r="20" spans="1:13" x14ac:dyDescent="0.3">
      <c r="A20" s="5" t="s">
        <v>27</v>
      </c>
      <c r="B20" s="10" t="s">
        <v>73</v>
      </c>
      <c r="C20" s="11">
        <v>12</v>
      </c>
      <c r="D20" s="12">
        <v>191.12</v>
      </c>
      <c r="E20" s="12">
        <v>2293.44</v>
      </c>
      <c r="F20" s="22"/>
      <c r="G20" s="30">
        <f t="shared" si="0"/>
        <v>0</v>
      </c>
      <c r="K20" s="20"/>
      <c r="M20" s="20"/>
    </row>
    <row r="21" spans="1:13" x14ac:dyDescent="0.3">
      <c r="A21" s="5" t="s">
        <v>28</v>
      </c>
      <c r="B21" s="10" t="s">
        <v>63</v>
      </c>
      <c r="C21" s="11">
        <v>212</v>
      </c>
      <c r="D21" s="12">
        <v>49.86</v>
      </c>
      <c r="E21" s="12">
        <v>10570.32</v>
      </c>
      <c r="F21" s="22"/>
      <c r="G21" s="30">
        <f t="shared" si="0"/>
        <v>0</v>
      </c>
      <c r="K21" s="20"/>
      <c r="M21" s="20"/>
    </row>
    <row r="22" spans="1:13" x14ac:dyDescent="0.3">
      <c r="A22" s="5" t="s">
        <v>29</v>
      </c>
      <c r="B22" s="10" t="s">
        <v>74</v>
      </c>
      <c r="C22" s="11">
        <v>212</v>
      </c>
      <c r="D22" s="12">
        <v>120.51</v>
      </c>
      <c r="E22" s="12">
        <v>25548.12</v>
      </c>
      <c r="F22" s="22"/>
      <c r="G22" s="30">
        <f t="shared" si="0"/>
        <v>0</v>
      </c>
      <c r="K22" s="20"/>
      <c r="M22" s="20"/>
    </row>
    <row r="23" spans="1:13" x14ac:dyDescent="0.3">
      <c r="A23" s="5" t="s">
        <v>30</v>
      </c>
      <c r="B23" s="10" t="s">
        <v>77</v>
      </c>
      <c r="C23" s="11">
        <v>212</v>
      </c>
      <c r="D23" s="12">
        <v>33.229999999999997</v>
      </c>
      <c r="E23" s="12">
        <v>7044.76</v>
      </c>
      <c r="F23" s="22"/>
      <c r="G23" s="30">
        <f t="shared" si="0"/>
        <v>0</v>
      </c>
      <c r="K23" s="20"/>
      <c r="M23" s="20"/>
    </row>
    <row r="24" spans="1:13" x14ac:dyDescent="0.3">
      <c r="A24" s="5" t="s">
        <v>31</v>
      </c>
      <c r="B24" s="10" t="s">
        <v>32</v>
      </c>
      <c r="C24" s="11">
        <v>200</v>
      </c>
      <c r="D24" s="12">
        <v>35.020000000000003</v>
      </c>
      <c r="E24" s="12">
        <v>7004</v>
      </c>
      <c r="F24" s="22"/>
      <c r="G24" s="30">
        <f t="shared" si="0"/>
        <v>0</v>
      </c>
      <c r="K24" s="20"/>
      <c r="M24" s="20"/>
    </row>
    <row r="25" spans="1:13" x14ac:dyDescent="0.3">
      <c r="A25" s="6" t="s">
        <v>13</v>
      </c>
      <c r="B25" s="7" t="s">
        <v>33</v>
      </c>
      <c r="C25" s="8"/>
      <c r="D25" s="23"/>
      <c r="E25" s="8"/>
      <c r="F25" s="8"/>
      <c r="G25" s="9"/>
      <c r="K25" s="20"/>
      <c r="M25" s="20"/>
    </row>
    <row r="26" spans="1:13" x14ac:dyDescent="0.3">
      <c r="A26" s="5" t="s">
        <v>34</v>
      </c>
      <c r="B26" s="10" t="s">
        <v>65</v>
      </c>
      <c r="C26" s="11">
        <v>24</v>
      </c>
      <c r="D26" s="12">
        <v>123.27</v>
      </c>
      <c r="E26" s="12">
        <v>2958.48</v>
      </c>
      <c r="F26" s="22"/>
      <c r="G26" s="30">
        <f t="shared" si="0"/>
        <v>0</v>
      </c>
      <c r="K26" s="20"/>
      <c r="M26" s="20"/>
    </row>
    <row r="27" spans="1:13" x14ac:dyDescent="0.3">
      <c r="A27" s="5" t="s">
        <v>35</v>
      </c>
      <c r="B27" s="10" t="s">
        <v>66</v>
      </c>
      <c r="C27" s="11">
        <v>200</v>
      </c>
      <c r="D27" s="12">
        <v>133.79</v>
      </c>
      <c r="E27" s="12">
        <v>26758</v>
      </c>
      <c r="F27" s="22"/>
      <c r="G27" s="30">
        <f t="shared" si="0"/>
        <v>0</v>
      </c>
      <c r="K27" s="20"/>
      <c r="M27" s="20"/>
    </row>
    <row r="28" spans="1:13" x14ac:dyDescent="0.3">
      <c r="A28" s="5" t="s">
        <v>36</v>
      </c>
      <c r="B28" s="10" t="s">
        <v>37</v>
      </c>
      <c r="C28" s="11">
        <v>200</v>
      </c>
      <c r="D28" s="12">
        <v>106.29</v>
      </c>
      <c r="E28" s="12">
        <v>21258</v>
      </c>
      <c r="F28" s="22"/>
      <c r="G28" s="30">
        <f t="shared" si="0"/>
        <v>0</v>
      </c>
      <c r="K28" s="20"/>
      <c r="M28" s="20"/>
    </row>
    <row r="29" spans="1:13" x14ac:dyDescent="0.3">
      <c r="A29" s="5" t="s">
        <v>38</v>
      </c>
      <c r="B29" s="10" t="s">
        <v>39</v>
      </c>
      <c r="C29" s="11">
        <v>212</v>
      </c>
      <c r="D29" s="12">
        <v>44.31</v>
      </c>
      <c r="E29" s="12">
        <v>9393.7199999999993</v>
      </c>
      <c r="F29" s="22"/>
      <c r="G29" s="30">
        <f t="shared" si="0"/>
        <v>0</v>
      </c>
      <c r="K29" s="20"/>
      <c r="M29" s="20"/>
    </row>
    <row r="30" spans="1:13" x14ac:dyDescent="0.3">
      <c r="A30" s="5" t="s">
        <v>40</v>
      </c>
      <c r="B30" s="10" t="s">
        <v>75</v>
      </c>
      <c r="C30" s="11">
        <v>224</v>
      </c>
      <c r="D30" s="12">
        <v>99.97</v>
      </c>
      <c r="E30" s="12">
        <v>22393.279999999999</v>
      </c>
      <c r="F30" s="22"/>
      <c r="G30" s="30">
        <f t="shared" si="0"/>
        <v>0</v>
      </c>
      <c r="K30" s="20"/>
      <c r="M30" s="20"/>
    </row>
    <row r="31" spans="1:13" x14ac:dyDescent="0.3">
      <c r="A31" s="5" t="s">
        <v>41</v>
      </c>
      <c r="B31" s="10" t="s">
        <v>42</v>
      </c>
      <c r="C31" s="11">
        <v>212</v>
      </c>
      <c r="D31" s="12">
        <v>231.34</v>
      </c>
      <c r="E31" s="12">
        <v>49044.08</v>
      </c>
      <c r="F31" s="22"/>
      <c r="G31" s="30">
        <f t="shared" si="0"/>
        <v>0</v>
      </c>
      <c r="K31" s="20"/>
      <c r="M31" s="20"/>
    </row>
    <row r="32" spans="1:13" x14ac:dyDescent="0.3">
      <c r="A32" s="5" t="s">
        <v>43</v>
      </c>
      <c r="B32" s="10" t="s">
        <v>44</v>
      </c>
      <c r="C32" s="11">
        <v>212</v>
      </c>
      <c r="D32" s="12">
        <v>58.18</v>
      </c>
      <c r="E32" s="12">
        <v>12334.16</v>
      </c>
      <c r="F32" s="22"/>
      <c r="G32" s="30">
        <f t="shared" si="0"/>
        <v>0</v>
      </c>
      <c r="K32" s="20"/>
      <c r="M32" s="20"/>
    </row>
    <row r="33" spans="1:13" x14ac:dyDescent="0.3">
      <c r="A33" s="5" t="s">
        <v>45</v>
      </c>
      <c r="B33" s="10" t="s">
        <v>46</v>
      </c>
      <c r="C33" s="11">
        <v>212</v>
      </c>
      <c r="D33" s="12">
        <v>36.020000000000003</v>
      </c>
      <c r="E33" s="12">
        <v>7636.24</v>
      </c>
      <c r="F33" s="22"/>
      <c r="G33" s="30">
        <f t="shared" si="0"/>
        <v>0</v>
      </c>
      <c r="K33" s="20"/>
      <c r="M33" s="20"/>
    </row>
    <row r="34" spans="1:13" x14ac:dyDescent="0.3">
      <c r="A34" s="5" t="s">
        <v>47</v>
      </c>
      <c r="B34" s="10" t="s">
        <v>48</v>
      </c>
      <c r="C34" s="11">
        <v>200</v>
      </c>
      <c r="D34" s="12">
        <v>72.02</v>
      </c>
      <c r="E34" s="12">
        <v>14404</v>
      </c>
      <c r="F34" s="22"/>
      <c r="G34" s="30">
        <f t="shared" si="0"/>
        <v>0</v>
      </c>
      <c r="K34" s="20"/>
      <c r="M34" s="20"/>
    </row>
    <row r="35" spans="1:13" x14ac:dyDescent="0.3">
      <c r="A35" s="5" t="s">
        <v>49</v>
      </c>
      <c r="B35" s="10" t="s">
        <v>50</v>
      </c>
      <c r="C35" s="11">
        <v>200</v>
      </c>
      <c r="D35" s="12">
        <v>625.23</v>
      </c>
      <c r="E35" s="12">
        <v>125046</v>
      </c>
      <c r="F35" s="22"/>
      <c r="G35" s="30">
        <f t="shared" si="0"/>
        <v>0</v>
      </c>
      <c r="K35" s="20"/>
      <c r="M35" s="20"/>
    </row>
    <row r="36" spans="1:13" x14ac:dyDescent="0.3">
      <c r="A36" s="5" t="s">
        <v>51</v>
      </c>
      <c r="B36" s="10" t="s">
        <v>52</v>
      </c>
      <c r="C36" s="11">
        <v>12</v>
      </c>
      <c r="D36" s="12">
        <v>646.48</v>
      </c>
      <c r="E36" s="12">
        <v>7757.76</v>
      </c>
      <c r="F36" s="22"/>
      <c r="G36" s="30">
        <f t="shared" si="0"/>
        <v>0</v>
      </c>
      <c r="K36" s="20"/>
      <c r="M36" s="20"/>
    </row>
    <row r="37" spans="1:13" x14ac:dyDescent="0.3">
      <c r="A37" s="5" t="s">
        <v>53</v>
      </c>
      <c r="B37" s="10" t="s">
        <v>67</v>
      </c>
      <c r="C37" s="11">
        <v>12</v>
      </c>
      <c r="D37" s="12">
        <v>542.91999999999996</v>
      </c>
      <c r="E37" s="12">
        <v>6515.04</v>
      </c>
      <c r="F37" s="22"/>
      <c r="G37" s="30">
        <f t="shared" si="0"/>
        <v>0</v>
      </c>
      <c r="K37" s="20"/>
      <c r="M37" s="20"/>
    </row>
    <row r="38" spans="1:13" x14ac:dyDescent="0.3">
      <c r="A38" s="5" t="s">
        <v>54</v>
      </c>
      <c r="B38" s="10" t="s">
        <v>76</v>
      </c>
      <c r="C38" s="11">
        <v>212</v>
      </c>
      <c r="D38" s="12">
        <v>45.69</v>
      </c>
      <c r="E38" s="12">
        <v>9686.2800000000007</v>
      </c>
      <c r="F38" s="22"/>
      <c r="G38" s="30">
        <f t="shared" si="0"/>
        <v>0</v>
      </c>
      <c r="K38" s="20"/>
      <c r="M38" s="20"/>
    </row>
    <row r="39" spans="1:13" x14ac:dyDescent="0.3">
      <c r="A39" s="6" t="s">
        <v>14</v>
      </c>
      <c r="B39" s="7" t="s">
        <v>55</v>
      </c>
      <c r="C39" s="8"/>
      <c r="D39" s="23"/>
      <c r="E39" s="8"/>
      <c r="F39" s="8"/>
      <c r="G39" s="9"/>
      <c r="K39" s="20"/>
      <c r="M39" s="20"/>
    </row>
    <row r="40" spans="1:13" x14ac:dyDescent="0.3">
      <c r="A40" s="5" t="s">
        <v>56</v>
      </c>
      <c r="B40" s="10" t="s">
        <v>57</v>
      </c>
      <c r="C40" s="11">
        <v>1</v>
      </c>
      <c r="D40" s="12">
        <v>10000</v>
      </c>
      <c r="E40" s="12">
        <v>10000</v>
      </c>
      <c r="F40" s="29">
        <v>10000</v>
      </c>
      <c r="G40" s="30">
        <f t="shared" si="0"/>
        <v>10000</v>
      </c>
      <c r="K40" s="20"/>
      <c r="M40" s="20"/>
    </row>
    <row r="41" spans="1:13" x14ac:dyDescent="0.3">
      <c r="A41" s="6" t="s">
        <v>15</v>
      </c>
      <c r="B41" s="7" t="s">
        <v>58</v>
      </c>
      <c r="C41" s="8"/>
      <c r="D41" s="23"/>
      <c r="E41" s="8"/>
      <c r="F41" s="8"/>
      <c r="G41" s="9"/>
      <c r="K41" s="20"/>
      <c r="M41" s="20"/>
    </row>
    <row r="42" spans="1:13" x14ac:dyDescent="0.3">
      <c r="A42" s="5" t="s">
        <v>59</v>
      </c>
      <c r="B42" s="10" t="s">
        <v>69</v>
      </c>
      <c r="C42" s="11">
        <v>1</v>
      </c>
      <c r="D42" s="12">
        <v>8000</v>
      </c>
      <c r="E42" s="12">
        <v>8000</v>
      </c>
      <c r="F42" s="29">
        <v>8000</v>
      </c>
      <c r="G42" s="30">
        <f t="shared" si="0"/>
        <v>8000</v>
      </c>
      <c r="K42" s="20"/>
      <c r="M42" s="20"/>
    </row>
    <row r="43" spans="1:13" x14ac:dyDescent="0.3">
      <c r="A43" s="6" t="s">
        <v>16</v>
      </c>
      <c r="B43" s="7" t="s">
        <v>60</v>
      </c>
      <c r="C43" s="8"/>
      <c r="D43" s="23"/>
      <c r="E43" s="8"/>
      <c r="F43" s="8"/>
      <c r="G43" s="9"/>
      <c r="K43" s="20"/>
      <c r="M43" s="20"/>
    </row>
    <row r="44" spans="1:13" ht="15" thickBot="1" x14ac:dyDescent="0.35">
      <c r="A44" s="5" t="s">
        <v>61</v>
      </c>
      <c r="B44" s="10" t="s">
        <v>62</v>
      </c>
      <c r="C44" s="11">
        <v>5</v>
      </c>
      <c r="D44" s="12">
        <v>587.71</v>
      </c>
      <c r="E44" s="12">
        <v>2938.55</v>
      </c>
      <c r="F44" s="22"/>
      <c r="G44" s="30">
        <f t="shared" si="0"/>
        <v>0</v>
      </c>
      <c r="K44" s="20"/>
      <c r="M44" s="20"/>
    </row>
    <row r="45" spans="1:13" ht="19.5" customHeight="1" x14ac:dyDescent="0.3">
      <c r="A45" s="13"/>
      <c r="B45" s="13"/>
      <c r="C45" s="13"/>
      <c r="D45" s="14"/>
      <c r="E45" s="15">
        <f>SUM(E14:E44)</f>
        <v>462306.11</v>
      </c>
      <c r="F45" s="16"/>
      <c r="G45" s="17">
        <f>IF(SUM(G14:G44)=18000,0,SUM(G14:G44))</f>
        <v>0</v>
      </c>
      <c r="K45" s="21"/>
    </row>
    <row r="46" spans="1:13" ht="15" thickBot="1" x14ac:dyDescent="0.35">
      <c r="A46" s="18"/>
      <c r="B46" s="18"/>
      <c r="C46" s="18"/>
      <c r="D46" s="18"/>
      <c r="E46" s="18"/>
      <c r="F46" s="18"/>
      <c r="G46" s="18"/>
    </row>
    <row r="47" spans="1:13" ht="16.2" thickBot="1" x14ac:dyDescent="0.35">
      <c r="A47" s="43" t="s">
        <v>10</v>
      </c>
      <c r="B47" s="43"/>
      <c r="C47" s="43"/>
      <c r="D47" s="43"/>
      <c r="E47" s="43"/>
      <c r="F47" s="44">
        <f>IF(G45&lt;=462306.11,G45,"ERROR: Límite superado")</f>
        <v>0</v>
      </c>
      <c r="G47" s="45"/>
    </row>
    <row r="48" spans="1:13" ht="31.95" customHeight="1" x14ac:dyDescent="0.3">
      <c r="A48" s="42" t="s">
        <v>68</v>
      </c>
      <c r="B48" s="42"/>
      <c r="C48" s="42"/>
      <c r="D48" s="42"/>
      <c r="E48" s="42"/>
      <c r="F48" s="42"/>
      <c r="G48" s="26"/>
    </row>
    <row r="49" spans="1:7" ht="70.5" customHeight="1" x14ac:dyDescent="0.3">
      <c r="A49" s="27"/>
      <c r="B49" s="27"/>
      <c r="C49" s="27"/>
      <c r="D49" s="27"/>
      <c r="E49" s="27"/>
      <c r="F49" s="27"/>
      <c r="G49" s="26"/>
    </row>
  </sheetData>
  <sheetProtection password="DE91" sheet="1" objects="1" scenarios="1"/>
  <mergeCells count="10">
    <mergeCell ref="A48:F48"/>
    <mergeCell ref="A47:E47"/>
    <mergeCell ref="F47:G47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2025-07-31T12:42:05Z</dcterms:modified>
</cp:coreProperties>
</file>