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DRIVE\APB CONCESIONES y AUTORIZACION\01. PLIEGOS DE BASES\004_PLIEGO PARQUIMETROS 2025\2025 z7 Revisión reducción de presupuesto\"/>
    </mc:Choice>
  </mc:AlternateContent>
  <bookViews>
    <workbookView xWindow="0" yWindow="0" windowWidth="28800" windowHeight="11856"/>
  </bookViews>
  <sheets>
    <sheet name="E23-0082 MP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1" l="1"/>
  <c r="G16" i="1" s="1"/>
  <c r="C15" i="1"/>
  <c r="C14" i="1"/>
  <c r="C13" i="1"/>
  <c r="G13" i="1" s="1"/>
  <c r="G15" i="1"/>
  <c r="G14" i="1"/>
  <c r="E15" i="1"/>
  <c r="E14" i="1"/>
  <c r="E13" i="1"/>
  <c r="E16" i="1" l="1"/>
  <c r="E17" i="1" s="1"/>
  <c r="G17" i="1"/>
  <c r="F20" i="1" s="1"/>
</calcChain>
</file>

<file path=xl/sharedStrings.xml><?xml version="1.0" encoding="utf-8"?>
<sst xmlns="http://schemas.openxmlformats.org/spreadsheetml/2006/main" count="24" uniqueCount="24">
  <si>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</si>
  <si>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</si>
  <si>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</si>
  <si>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</si>
  <si>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</si>
  <si>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</si>
  <si>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</si>
  <si>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</si>
  <si>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</si>
  <si>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</si>
  <si>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</si>
  <si>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1.1</t>
  </si>
  <si>
    <t>1.5</t>
  </si>
  <si>
    <t>1.6</t>
  </si>
  <si>
    <t>TOTAL PROPOSICIÓN ECONÓMICA DEL LICITADOR (sin IVA):</t>
  </si>
  <si>
    <t>"ALQUILER Y MANTENIMIENTO DE MÁQUINAS EXPENDEDORAS DE TIQUES DE APARCAMIENTO INSTALADOS EN LA ZONA DE SERVICIO DEL PUERTO DE PALMA Y PORTITXOL"</t>
  </si>
  <si>
    <t>Expediente E23-0082</t>
  </si>
  <si>
    <t>ALQUILER Y MANTENIMIENTO DE MÁQUINAS EXPENDEDORAS</t>
  </si>
  <si>
    <t>1.7</t>
  </si>
  <si>
    <t>Alquiler y mantenimiento de expendedor automático de tiques de aparcamiento, inlcuso parte proporcional de mantenimiento y suministros.</t>
  </si>
  <si>
    <t>Sistema de cámaras de lectura de matrículas para control de aparcamiento regulado instalado en vehículo designado por la Autoridad Portuaria.</t>
  </si>
  <si>
    <t>Coste mensual de gestión del servicio.</t>
  </si>
  <si>
    <t>Gastos de transporte de recaudación.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</si>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</sst>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i/>
      <sz val="10"/>
      <color theme="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FFC000"/>
      </patternFill>
    </fill>
  </fills>
  <borders count="3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0" fontId="4" fillId="2" borderId="4" xfId="1" applyFont="1" applyFill="1" applyBorder="1"/>
    <xf numFmtId="0" fontId="10" fillId="2" borderId="5" xfId="1" applyFont="1" applyFill="1" applyBorder="1" applyAlignment="1">
      <alignment vertical="center" wrapText="1"/>
    </xf>
    <xf numFmtId="0" fontId="10" fillId="2" borderId="5" xfId="1" applyFont="1" applyFill="1" applyBorder="1" applyAlignment="1">
      <alignment horizontal="center" vertical="center" wrapText="1"/>
    </xf>
    <xf numFmtId="164" fontId="11" fillId="4" borderId="6" xfId="1" applyNumberFormat="1" applyFont="1" applyFill="1" applyBorder="1" applyAlignment="1">
      <alignment vertical="center" wrapText="1"/>
    </xf>
    <xf numFmtId="0" fontId="11" fillId="2" borderId="6" xfId="1" applyFont="1" applyFill="1" applyBorder="1" applyAlignment="1">
      <alignment vertical="center" wrapText="1"/>
    </xf>
    <xf numFmtId="2" fontId="11" fillId="2" borderId="6" xfId="1" applyNumberFormat="1" applyFont="1" applyFill="1" applyBorder="1" applyAlignment="1">
      <alignment vertical="center" wrapText="1"/>
    </xf>
    <xf numFmtId="164" fontId="11" fillId="2" borderId="6" xfId="1" applyNumberFormat="1" applyFont="1" applyFill="1" applyBorder="1" applyAlignment="1">
      <alignment vertical="center" wrapText="1"/>
    </xf>
    <xf numFmtId="164" fontId="12" fillId="2" borderId="7" xfId="1" applyNumberFormat="1" applyFont="1" applyFill="1" applyBorder="1" applyAlignment="1">
      <alignment vertical="center" wrapText="1"/>
    </xf>
    <xf numFmtId="0" fontId="4" fillId="2" borderId="14" xfId="1" applyFont="1" applyFill="1" applyBorder="1"/>
    <xf numFmtId="0" fontId="4" fillId="2" borderId="15" xfId="1" applyFont="1" applyFill="1" applyBorder="1"/>
    <xf numFmtId="0" fontId="10" fillId="2" borderId="18" xfId="1" applyFont="1" applyFill="1" applyBorder="1" applyAlignment="1">
      <alignment vertical="center" wrapText="1"/>
    </xf>
    <xf numFmtId="0" fontId="10" fillId="2" borderId="19" xfId="1" applyFont="1" applyFill="1" applyBorder="1" applyAlignment="1">
      <alignment horizontal="center" vertical="center" wrapText="1"/>
    </xf>
    <xf numFmtId="0" fontId="12" fillId="4" borderId="20" xfId="1" applyFont="1" applyFill="1" applyBorder="1" applyAlignment="1">
      <alignment horizontal="center" vertical="center" wrapText="1"/>
    </xf>
    <xf numFmtId="0" fontId="11" fillId="2" borderId="22" xfId="1" applyFont="1" applyFill="1" applyBorder="1" applyAlignment="1">
      <alignment horizontal="center" vertical="center" wrapText="1"/>
    </xf>
    <xf numFmtId="164" fontId="11" fillId="2" borderId="21" xfId="1" applyNumberFormat="1" applyFont="1" applyFill="1" applyBorder="1" applyAlignment="1">
      <alignment vertical="center" wrapText="1"/>
    </xf>
    <xf numFmtId="164" fontId="12" fillId="5" borderId="23" xfId="1" applyNumberFormat="1" applyFont="1" applyFill="1" applyBorder="1" applyAlignment="1">
      <alignment vertical="center" wrapText="1"/>
    </xf>
    <xf numFmtId="0" fontId="4" fillId="2" borderId="12" xfId="1" applyFont="1" applyFill="1" applyBorder="1" applyAlignment="1">
      <alignment horizontal="center" wrapText="1"/>
    </xf>
    <xf numFmtId="0" fontId="4" fillId="2" borderId="0" xfId="1" applyFont="1" applyFill="1" applyBorder="1" applyAlignment="1">
      <alignment horizontal="center" wrapText="1"/>
    </xf>
    <xf numFmtId="0" fontId="4" fillId="2" borderId="13" xfId="1" applyFont="1" applyFill="1" applyBorder="1" applyAlignment="1">
      <alignment horizontal="center" wrapText="1"/>
    </xf>
    <xf numFmtId="0" fontId="3" fillId="7" borderId="27" xfId="1" applyFont="1" applyFill="1" applyBorder="1" applyAlignment="1"/>
    <xf numFmtId="164" fontId="11" fillId="3" borderId="6" xfId="1" applyNumberFormat="1" applyFont="1" applyFill="1" applyBorder="1" applyAlignment="1" applyProtection="1">
      <alignment vertical="center" wrapText="1"/>
      <protection locked="0"/>
    </xf>
    <xf numFmtId="164" fontId="11" fillId="4" borderId="28" xfId="1" applyNumberFormat="1" applyFont="1" applyFill="1" applyBorder="1" applyAlignment="1">
      <alignment vertical="center" wrapText="1"/>
    </xf>
    <xf numFmtId="0" fontId="12" fillId="4" borderId="29" xfId="1" applyFont="1" applyFill="1" applyBorder="1" applyAlignment="1">
      <alignment vertical="center" wrapText="1"/>
    </xf>
    <xf numFmtId="2" fontId="12" fillId="4" borderId="6" xfId="1" applyNumberFormat="1" applyFont="1" applyFill="1" applyBorder="1" applyAlignment="1">
      <alignment vertical="center" wrapText="1"/>
    </xf>
    <xf numFmtId="0" fontId="13" fillId="2" borderId="12" xfId="1" applyFont="1" applyFill="1" applyBorder="1" applyAlignment="1">
      <alignment vertical="center" wrapText="1"/>
    </xf>
    <xf numFmtId="0" fontId="13" fillId="2" borderId="0" xfId="1" applyFont="1" applyFill="1" applyBorder="1" applyAlignment="1">
      <alignment vertical="center" wrapText="1"/>
    </xf>
    <xf numFmtId="164" fontId="12" fillId="2" borderId="0" xfId="1" applyNumberFormat="1" applyFont="1" applyFill="1" applyBorder="1" applyAlignment="1">
      <alignment vertical="center" wrapText="1"/>
    </xf>
    <xf numFmtId="164" fontId="12" fillId="8" borderId="13" xfId="1" applyNumberFormat="1" applyFont="1" applyFill="1" applyBorder="1" applyAlignment="1">
      <alignment vertical="center" wrapText="1"/>
    </xf>
    <xf numFmtId="0" fontId="17" fillId="2" borderId="30" xfId="1" applyFont="1" applyFill="1" applyBorder="1" applyAlignment="1">
      <alignment horizontal="right" vertical="center" wrapText="1"/>
    </xf>
    <xf numFmtId="0" fontId="8" fillId="2" borderId="25" xfId="1" applyFont="1" applyFill="1" applyBorder="1" applyAlignment="1">
      <alignment horizontal="right" wrapText="1"/>
    </xf>
    <xf numFmtId="0" fontId="8" fillId="2" borderId="26" xfId="1" applyFont="1" applyFill="1" applyBorder="1" applyAlignment="1">
      <alignment horizontal="right" wrapText="1"/>
    </xf>
    <xf numFmtId="0" fontId="9" fillId="2" borderId="12" xfId="1" applyFont="1" applyFill="1" applyBorder="1" applyAlignment="1">
      <alignment horizontal="center" vertical="center" wrapText="1"/>
    </xf>
    <xf numFmtId="0" fontId="3" fillId="0" borderId="0" xfId="1" applyFont="1" applyBorder="1"/>
    <xf numFmtId="0" fontId="3" fillId="0" borderId="12" xfId="1" applyFont="1" applyBorder="1"/>
    <xf numFmtId="0" fontId="14" fillId="2" borderId="12" xfId="1" applyFont="1" applyFill="1" applyBorder="1" applyAlignment="1">
      <alignment horizontal="right" vertical="center" wrapText="1"/>
    </xf>
    <xf numFmtId="164" fontId="15" fillId="6" borderId="8" xfId="1" applyNumberFormat="1" applyFont="1" applyFill="1" applyBorder="1" applyAlignment="1">
      <alignment horizontal="center" vertical="center" wrapText="1"/>
    </xf>
    <xf numFmtId="0" fontId="3" fillId="0" borderId="24" xfId="1" applyFont="1" applyBorder="1"/>
    <xf numFmtId="0" fontId="3" fillId="0" borderId="4" xfId="1" applyFont="1" applyBorder="1"/>
    <xf numFmtId="0" fontId="3" fillId="0" borderId="15" xfId="1" applyFont="1" applyBorder="1"/>
    <xf numFmtId="0" fontId="9" fillId="3" borderId="1" xfId="1" applyFont="1" applyFill="1" applyBorder="1" applyAlignment="1">
      <alignment horizontal="center" vertical="center" wrapText="1"/>
    </xf>
    <xf numFmtId="0" fontId="3" fillId="0" borderId="2" xfId="1" applyFont="1" applyBorder="1"/>
    <xf numFmtId="0" fontId="3" fillId="0" borderId="17" xfId="1" applyFont="1" applyBorder="1"/>
    <xf numFmtId="0" fontId="3" fillId="0" borderId="3" xfId="1" applyFont="1" applyBorder="1"/>
    <xf numFmtId="0" fontId="2" fillId="2" borderId="9" xfId="1" applyFont="1" applyFill="1" applyBorder="1" applyAlignment="1" applyProtection="1">
      <alignment horizontal="center" wrapText="1"/>
    </xf>
    <xf numFmtId="0" fontId="3" fillId="0" borderId="10" xfId="1" applyFont="1" applyBorder="1" applyProtection="1"/>
    <xf numFmtId="0" fontId="3" fillId="0" borderId="11" xfId="1" applyFont="1" applyBorder="1" applyProtection="1"/>
    <xf numFmtId="0" fontId="5" fillId="2" borderId="12" xfId="1" applyFont="1" applyFill="1" applyBorder="1" applyAlignment="1" applyProtection="1">
      <alignment horizontal="center" vertical="center" wrapText="1"/>
    </xf>
    <xf numFmtId="0" fontId="3" fillId="0" borderId="0" xfId="1" applyFont="1" applyBorder="1" applyProtection="1"/>
    <xf numFmtId="0" fontId="3" fillId="0" borderId="13" xfId="1" applyFont="1" applyBorder="1" applyProtection="1"/>
    <xf numFmtId="0" fontId="6" fillId="2" borderId="14" xfId="1" applyFont="1" applyFill="1" applyBorder="1" applyAlignment="1" applyProtection="1">
      <alignment horizontal="center" vertical="top" wrapText="1"/>
    </xf>
    <xf numFmtId="0" fontId="3" fillId="0" borderId="4" xfId="1" applyFont="1" applyBorder="1" applyProtection="1"/>
    <xf numFmtId="0" fontId="3" fillId="0" borderId="15" xfId="1" applyFont="1" applyBorder="1" applyProtection="1"/>
    <xf numFmtId="0" fontId="4" fillId="2" borderId="16" xfId="1" applyFont="1" applyFill="1" applyBorder="1" applyProtection="1"/>
    <xf numFmtId="0" fontId="4" fillId="2" borderId="2" xfId="1" applyFont="1" applyFill="1" applyBorder="1" applyProtection="1"/>
    <xf numFmtId="0" fontId="4" fillId="2" borderId="17" xfId="1" applyFont="1" applyFill="1" applyBorder="1" applyProtection="1"/>
    <xf numFmtId="0" fontId="7" fillId="2" borderId="12" xfId="1" applyFont="1" applyFill="1" applyBorder="1" applyAlignment="1" applyProtection="1">
      <alignment horizontal="center" vertical="center" wrapText="1"/>
    </xf>
    <xf numFmtId="0" fontId="8" fillId="2" borderId="12" xfId="1" applyFont="1" applyFill="1" applyBorder="1" applyAlignment="1" applyProtection="1">
      <alignment horizontal="center" vertical="center"/>
    </xf>
    <xf numFmtId="0" fontId="4" fillId="2" borderId="12" xfId="1" applyFont="1" applyFill="1" applyBorder="1" applyProtection="1"/>
    <xf numFmtId="0" fontId="4" fillId="2" borderId="0" xfId="1" applyFont="1" applyFill="1" applyBorder="1" applyProtection="1"/>
    <xf numFmtId="0" fontId="4" fillId="2" borderId="13" xfId="1" applyFont="1" applyFill="1" applyBorder="1" applyProtection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D8D8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zoomScale="110" zoomScaleNormal="110" workbookViewId="0">
      <selection activeCell="H22" sqref="H22"/>
    </sheetView>
  </sheetViews>
  <sheetFormatPr baseColWidth="10" defaultRowHeight="14.4" x14ac:dyDescent="0.3"/>
  <cols>
    <col min="1" max="1" width="7.6640625" customWidth="1"/>
    <col min="2" max="2" width="64" customWidth="1"/>
    <col min="3" max="6" width="14.5546875" customWidth="1"/>
    <col min="7" max="7" width="16.33203125" customWidth="1"/>
  </cols>
  <sheetData>
    <row r="1" spans="1:7" x14ac:dyDescent="0.3">
      <c r="A1" s="44" t="s">
        <v>0</v>
      </c>
      <c r="B1" s="45"/>
      <c r="C1" s="45"/>
      <c r="D1" s="45"/>
      <c r="E1" s="45"/>
      <c r="F1" s="45"/>
      <c r="G1" s="46"/>
    </row>
    <row r="2" spans="1:7" ht="32.4" customHeight="1" x14ac:dyDescent="0.3">
      <c r="A2" s="47" t="s">
        <v>15</v>
      </c>
      <c r="B2" s="48"/>
      <c r="C2" s="48"/>
      <c r="D2" s="48"/>
      <c r="E2" s="48"/>
      <c r="F2" s="48"/>
      <c r="G2" s="49"/>
    </row>
    <row r="3" spans="1:7" ht="15" thickBot="1" x14ac:dyDescent="0.35">
      <c r="A3" s="50" t="s">
        <v>16</v>
      </c>
      <c r="B3" s="51"/>
      <c r="C3" s="51"/>
      <c r="D3" s="51"/>
      <c r="E3" s="51"/>
      <c r="F3" s="51"/>
      <c r="G3" s="52"/>
    </row>
    <row r="4" spans="1:7" x14ac:dyDescent="0.3">
      <c r="A4" s="53"/>
      <c r="B4" s="54"/>
      <c r="C4" s="54"/>
      <c r="D4" s="54"/>
      <c r="E4" s="54"/>
      <c r="F4" s="54"/>
      <c r="G4" s="55"/>
    </row>
    <row r="5" spans="1:7" x14ac:dyDescent="0.3">
      <c r="A5" s="56" t="s">
        <v>1</v>
      </c>
      <c r="B5" s="48"/>
      <c r="C5" s="48"/>
      <c r="D5" s="48"/>
      <c r="E5" s="48"/>
      <c r="F5" s="48"/>
      <c r="G5" s="49"/>
    </row>
    <row r="6" spans="1:7" x14ac:dyDescent="0.3">
      <c r="A6" s="57" t="s">
        <v>2</v>
      </c>
      <c r="B6" s="48"/>
      <c r="C6" s="48"/>
      <c r="D6" s="48"/>
      <c r="E6" s="48"/>
      <c r="F6" s="48"/>
      <c r="G6" s="49"/>
    </row>
    <row r="7" spans="1:7" ht="15" thickBot="1" x14ac:dyDescent="0.35">
      <c r="A7" s="58"/>
      <c r="B7" s="59"/>
      <c r="C7" s="59"/>
      <c r="D7" s="59"/>
      <c r="E7" s="59"/>
      <c r="F7" s="59"/>
      <c r="G7" s="60"/>
    </row>
    <row r="8" spans="1:7" x14ac:dyDescent="0.3">
      <c r="A8" s="32" t="s">
        <v>3</v>
      </c>
      <c r="B8" s="33"/>
      <c r="C8" s="40"/>
      <c r="D8" s="41"/>
      <c r="E8" s="41"/>
      <c r="F8" s="41"/>
      <c r="G8" s="42"/>
    </row>
    <row r="9" spans="1:7" ht="15" thickBot="1" x14ac:dyDescent="0.35">
      <c r="A9" s="34"/>
      <c r="B9" s="33"/>
      <c r="C9" s="43"/>
      <c r="D9" s="38"/>
      <c r="E9" s="38"/>
      <c r="F9" s="38"/>
      <c r="G9" s="39"/>
    </row>
    <row r="10" spans="1:7" ht="15" thickBot="1" x14ac:dyDescent="0.35">
      <c r="A10" s="9"/>
      <c r="B10" s="1"/>
      <c r="C10" s="1"/>
      <c r="D10" s="1"/>
      <c r="E10" s="1"/>
      <c r="F10" s="1"/>
      <c r="G10" s="10"/>
    </row>
    <row r="11" spans="1:7" ht="29.4" thickBot="1" x14ac:dyDescent="0.35">
      <c r="A11" s="11" t="s">
        <v>4</v>
      </c>
      <c r="B11" s="2" t="s">
        <v>5</v>
      </c>
      <c r="C11" s="3" t="s">
        <v>6</v>
      </c>
      <c r="D11" s="3" t="s">
        <v>7</v>
      </c>
      <c r="E11" s="3" t="s">
        <v>8</v>
      </c>
      <c r="F11" s="3" t="s">
        <v>9</v>
      </c>
      <c r="G11" s="12" t="s">
        <v>10</v>
      </c>
    </row>
    <row r="12" spans="1:7" x14ac:dyDescent="0.3">
      <c r="A12" s="13">
        <v>1</v>
      </c>
      <c r="B12" s="24" t="s">
        <v>17</v>
      </c>
      <c r="C12" s="4"/>
      <c r="D12" s="4"/>
      <c r="E12" s="4"/>
      <c r="F12" s="22"/>
      <c r="G12" s="23"/>
    </row>
    <row r="13" spans="1:7" ht="27.6" x14ac:dyDescent="0.3">
      <c r="A13" s="14" t="s">
        <v>11</v>
      </c>
      <c r="B13" s="5" t="s">
        <v>19</v>
      </c>
      <c r="C13" s="6">
        <f>29*24</f>
        <v>696</v>
      </c>
      <c r="D13" s="7">
        <v>329.31</v>
      </c>
      <c r="E13" s="7">
        <f t="shared" ref="E13:E16" si="0">D13*C13</f>
        <v>229199.76</v>
      </c>
      <c r="F13" s="21">
        <v>0</v>
      </c>
      <c r="G13" s="15">
        <f t="shared" ref="G13:G16" si="1">F13*C13</f>
        <v>0</v>
      </c>
    </row>
    <row r="14" spans="1:7" ht="27.6" x14ac:dyDescent="0.3">
      <c r="A14" s="14" t="s">
        <v>12</v>
      </c>
      <c r="B14" s="5" t="s">
        <v>20</v>
      </c>
      <c r="C14" s="6">
        <f>1*24</f>
        <v>24</v>
      </c>
      <c r="D14" s="7">
        <v>1138.25</v>
      </c>
      <c r="E14" s="7">
        <f t="shared" si="0"/>
        <v>27318</v>
      </c>
      <c r="F14" s="21">
        <v>0</v>
      </c>
      <c r="G14" s="15">
        <f t="shared" si="1"/>
        <v>0</v>
      </c>
    </row>
    <row r="15" spans="1:7" x14ac:dyDescent="0.3">
      <c r="A15" s="14" t="s">
        <v>13</v>
      </c>
      <c r="B15" s="5" t="s">
        <v>21</v>
      </c>
      <c r="C15" s="6">
        <f>1*24</f>
        <v>24</v>
      </c>
      <c r="D15" s="7">
        <v>1351.15</v>
      </c>
      <c r="E15" s="7">
        <f t="shared" si="0"/>
        <v>32427.600000000002</v>
      </c>
      <c r="F15" s="21">
        <v>0</v>
      </c>
      <c r="G15" s="15">
        <f t="shared" si="1"/>
        <v>0</v>
      </c>
    </row>
    <row r="16" spans="1:7" x14ac:dyDescent="0.3">
      <c r="A16" s="14" t="s">
        <v>18</v>
      </c>
      <c r="B16" s="5" t="s">
        <v>22</v>
      </c>
      <c r="C16" s="6">
        <f>1*24</f>
        <v>24</v>
      </c>
      <c r="D16" s="7">
        <v>350</v>
      </c>
      <c r="E16" s="7">
        <f t="shared" si="0"/>
        <v>8400</v>
      </c>
      <c r="F16" s="21">
        <v>0</v>
      </c>
      <c r="G16" s="15">
        <f t="shared" si="1"/>
        <v>0</v>
      </c>
    </row>
    <row r="17" spans="1:7" x14ac:dyDescent="0.3">
      <c r="A17" s="25"/>
      <c r="B17" s="26"/>
      <c r="C17" s="26"/>
      <c r="D17" s="29"/>
      <c r="E17" s="8">
        <f>SUM(E13:E16)</f>
        <v>297345.36</v>
      </c>
      <c r="F17" s="29"/>
      <c r="G17" s="16">
        <f>SUM(G13:G16)</f>
        <v>0</v>
      </c>
    </row>
    <row r="18" spans="1:7" x14ac:dyDescent="0.3">
      <c r="A18" s="25"/>
      <c r="B18" s="26"/>
      <c r="C18" s="26"/>
      <c r="D18" s="26"/>
      <c r="E18" s="27"/>
      <c r="F18" s="26"/>
      <c r="G18" s="28"/>
    </row>
    <row r="19" spans="1:7" ht="15" thickBot="1" x14ac:dyDescent="0.35">
      <c r="A19" s="17"/>
      <c r="B19" s="18"/>
      <c r="C19" s="18"/>
      <c r="D19" s="18"/>
      <c r="E19" s="18"/>
      <c r="F19" s="18"/>
      <c r="G19" s="19"/>
    </row>
    <row r="20" spans="1:7" ht="15" thickBot="1" x14ac:dyDescent="0.35">
      <c r="A20" s="35" t="s">
        <v>14</v>
      </c>
      <c r="B20" s="33"/>
      <c r="C20" s="33"/>
      <c r="D20" s="33"/>
      <c r="E20" s="33"/>
      <c r="F20" s="36">
        <f>IF(G17&lt;=549969.36,G17,"ERROR: Límite superado")</f>
        <v>0</v>
      </c>
      <c r="G20" s="37"/>
    </row>
    <row r="21" spans="1:7" ht="15" thickBot="1" x14ac:dyDescent="0.35">
      <c r="A21" s="30" t="s">
        <v>23</v>
      </c>
      <c r="B21" s="31"/>
      <c r="C21" s="31"/>
      <c r="D21" s="31"/>
      <c r="E21" s="31"/>
      <c r="F21" s="31"/>
      <c r="G21" s="20"/>
    </row>
  </sheetData>
  <sheetProtection algorithmName="SHA-512" hashValue="OyU0haiO31epg8xKrvjNCwp3CG3rU0RQGTZ+Ag8zAkNr77gKtnJ3jhhl8CGwcxNvQTDBbHTzQDEBztGC69ccGw==" saltValue="tfqg4+k487+MG9WKhCGWyw==" spinCount="100000" sheet="1" objects="1" scenarios="1"/>
  <mergeCells count="10">
    <mergeCell ref="A21:F21"/>
    <mergeCell ref="A8:B9"/>
    <mergeCell ref="A20:E20"/>
    <mergeCell ref="F20:G20"/>
    <mergeCell ref="A1:G1"/>
    <mergeCell ref="A2:G2"/>
    <mergeCell ref="A3:G3"/>
    <mergeCell ref="A5:G5"/>
    <mergeCell ref="A6:G6"/>
    <mergeCell ref="C8:G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E23-0082 MPE</vt:lpstr>
    </vt:vector>
  </TitlesOfParts>
  <Company>TRAGSA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apere128</dc:creator>
  <cp:lastModifiedBy>apere128</cp:lastModifiedBy>
  <dcterms:created xsi:type="dcterms:W3CDTF">2025-05-05T08:19:11Z</dcterms:created>
  <dcterms:modified xsi:type="dcterms:W3CDTF">2025-06-03T13:16:17Z</dcterms:modified>
</cp:coreProperties>
</file>