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INV25-106 Alumbrado emergencia EM Alcúdia\"/>
    </mc:Choice>
  </mc:AlternateContent>
  <xr:revisionPtr revIDLastSave="0" documentId="13_ncr:1_{4ECAC929-49B0-4C14-AEA0-F71A39CD3E22}" xr6:coauthVersionLast="47" xr6:coauthVersionMax="47" xr10:uidLastSave="{00000000-0000-0000-0000-000000000000}"/>
  <bookViews>
    <workbookView xWindow="-21510" yWindow="240" windowWidth="22995" windowHeight="14655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" l="1"/>
  <c r="G19" i="1"/>
  <c r="G20" i="1"/>
  <c r="G21" i="1"/>
  <c r="G17" i="1"/>
  <c r="G16" i="1"/>
  <c r="E21" i="1"/>
  <c r="E20" i="1"/>
  <c r="E19" i="1"/>
  <c r="E18" i="1"/>
  <c r="E17" i="1"/>
  <c r="E16" i="1"/>
  <c r="E15" i="1"/>
  <c r="E14" i="1"/>
  <c r="E13" i="1"/>
  <c r="G15" i="1" l="1"/>
  <c r="G14" i="1"/>
  <c r="G13" i="1"/>
  <c r="G22" i="1" l="1"/>
  <c r="E22" i="1"/>
  <c r="F24" i="1" l="1"/>
</calcChain>
</file>

<file path=xl/sharedStrings.xml><?xml version="1.0" encoding="utf-8"?>
<sst xmlns="http://schemas.openxmlformats.org/spreadsheetml/2006/main" count="35" uniqueCount="35">
  <si>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</si>
  <si>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</si>
  <si>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</si>
  <si>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</si>
  <si>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</si>
  <si>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</si>
  <si>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</si>
  <si>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</si>
  <si>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</si>
  <si>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</si>
  <si>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</si>
  <si>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</t>
  </si>
  <si>
    <t>01.1</t>
  </si>
  <si>
    <t>01.2</t>
  </si>
  <si>
    <t>01.3</t>
  </si>
  <si>
    <t>03.1</t>
  </si>
  <si>
    <t>03.2</t>
  </si>
  <si>
    <t>03.3</t>
  </si>
  <si>
    <t>03.4</t>
  </si>
  <si>
    <t>03.5</t>
  </si>
  <si>
    <t>03.6</t>
  </si>
  <si>
    <t>PROPOSICIÓN ECONÓMICA</t>
  </si>
  <si>
    <t>“SUSTITUCIÓN DE EQUIPOS DE ALUMBRADO DE EMERGENCIA DE LA ESTACIÓN MARÍTIMA DEL PUERTO DE ALCÚDIA”</t>
  </si>
  <si>
    <t>Expediente INV25-0106</t>
  </si>
  <si>
    <t>Emergencias Alcudia</t>
  </si>
  <si>
    <t>DESMONTAJE DE LUMINARIA EXISTENTE</t>
  </si>
  <si>
    <t>BLOQUE AUTÓNOMO EMERGENCIA LED 100 lm</t>
  </si>
  <si>
    <t>BLOQUE AUTÓNOMO EMERGENCIA LED 120 lm</t>
  </si>
  <si>
    <t>BLOQUE AUTÓNOMO EMERGENCIA LED 200 lm</t>
  </si>
  <si>
    <t>CAJA DE EMPOTRAR CON MARCO RECTANGULAR</t>
  </si>
  <si>
    <t>DIFUSOR Y PLACA DE PICTOGRAMA EMERGENCIA</t>
  </si>
  <si>
    <t>CARTELERÍA EMERGENCIA "SALIDA"</t>
  </si>
  <si>
    <t>CARTELERÍA EMERGENCIA "ESCALERA"</t>
  </si>
  <si>
    <t>EXTENSIÓN DE PUNTO DE LUZ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</si>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</sst>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rgb="FF000000"/>
      <name val="Arial Narrow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3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10"/>
  </cellStyleXfs>
  <cellXfs count="64">
    <xf numFmtId="0" fontId="0" fillId="0" borderId="0" xfId="0" applyFont="1" applyAlignment="1"/>
    <xf numFmtId="0" fontId="4" fillId="0" borderId="0" xfId="0" applyFont="1"/>
    <xf numFmtId="0" fontId="4" fillId="2" borderId="4" xfId="0" applyFont="1" applyFill="1" applyBorder="1"/>
    <xf numFmtId="0" fontId="7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vertical="top"/>
    </xf>
    <xf numFmtId="0" fontId="9" fillId="2" borderId="6" xfId="0" applyFont="1" applyFill="1" applyBorder="1" applyAlignment="1">
      <alignment vertical="center" wrapText="1"/>
    </xf>
    <xf numFmtId="2" fontId="9" fillId="2" borderId="6" xfId="0" applyNumberFormat="1" applyFont="1" applyFill="1" applyBorder="1" applyAlignment="1">
      <alignment vertical="center" wrapText="1"/>
    </xf>
    <xf numFmtId="164" fontId="9" fillId="2" borderId="6" xfId="0" applyNumberFormat="1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49" fontId="8" fillId="0" borderId="0" xfId="0" applyNumberFormat="1" applyFont="1" applyAlignment="1">
      <alignment vertical="top" wrapText="1"/>
    </xf>
    <xf numFmtId="0" fontId="4" fillId="2" borderId="2" xfId="0" applyFont="1" applyFill="1" applyBorder="1"/>
    <xf numFmtId="0" fontId="4" fillId="2" borderId="20" xfId="0" applyFont="1" applyFill="1" applyBorder="1"/>
    <xf numFmtId="0" fontId="4" fillId="2" borderId="10" xfId="0" applyFont="1" applyFill="1" applyBorder="1"/>
    <xf numFmtId="0" fontId="4" fillId="2" borderId="16" xfId="0" applyFont="1" applyFill="1" applyBorder="1"/>
    <xf numFmtId="0" fontId="4" fillId="2" borderId="18" xfId="0" applyFont="1" applyFill="1" applyBorder="1"/>
    <xf numFmtId="0" fontId="7" fillId="2" borderId="22" xfId="0" applyFont="1" applyFill="1" applyBorder="1" applyAlignment="1">
      <alignment horizontal="center" vertical="center" wrapText="1"/>
    </xf>
    <xf numFmtId="164" fontId="9" fillId="2" borderId="23" xfId="0" applyNumberFormat="1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164" fontId="10" fillId="5" borderId="25" xfId="0" applyNumberFormat="1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wrapText="1"/>
    </xf>
    <xf numFmtId="0" fontId="3" fillId="7" borderId="29" xfId="0" applyFont="1" applyFill="1" applyBorder="1" applyAlignment="1"/>
    <xf numFmtId="164" fontId="9" fillId="3" borderId="6" xfId="0" applyNumberFormat="1" applyFont="1" applyFill="1" applyBorder="1" applyAlignment="1" applyProtection="1">
      <alignment vertical="center" wrapText="1"/>
      <protection locked="0"/>
    </xf>
    <xf numFmtId="2" fontId="15" fillId="4" borderId="6" xfId="0" applyNumberFormat="1" applyFont="1" applyFill="1" applyBorder="1" applyAlignment="1">
      <alignment vertical="center" wrapText="1"/>
    </xf>
    <xf numFmtId="49" fontId="15" fillId="4" borderId="6" xfId="0" applyNumberFormat="1" applyFont="1" applyFill="1" applyBorder="1" applyAlignment="1">
      <alignment vertical="center" wrapText="1"/>
    </xf>
    <xf numFmtId="164" fontId="16" fillId="4" borderId="6" xfId="0" applyNumberFormat="1" applyFont="1" applyFill="1" applyBorder="1" applyAlignment="1">
      <alignment vertical="center" wrapText="1"/>
    </xf>
    <xf numFmtId="164" fontId="16" fillId="4" borderId="30" xfId="0" applyNumberFormat="1" applyFont="1" applyFill="1" applyBorder="1" applyAlignment="1">
      <alignment vertical="center" wrapText="1"/>
    </xf>
    <xf numFmtId="0" fontId="17" fillId="4" borderId="31" xfId="0" applyFont="1" applyFill="1" applyBorder="1" applyAlignment="1">
      <alignment vertical="center" wrapText="1"/>
    </xf>
    <xf numFmtId="49" fontId="4" fillId="2" borderId="19" xfId="0" applyNumberFormat="1" applyFont="1" applyFill="1" applyBorder="1"/>
    <xf numFmtId="49" fontId="4" fillId="2" borderId="15" xfId="0" applyNumberFormat="1" applyFont="1" applyFill="1" applyBorder="1"/>
    <xf numFmtId="49" fontId="4" fillId="2" borderId="17" xfId="0" applyNumberFormat="1" applyFont="1" applyFill="1" applyBorder="1"/>
    <xf numFmtId="49" fontId="7" fillId="2" borderId="21" xfId="0" applyNumberFormat="1" applyFont="1" applyFill="1" applyBorder="1" applyAlignment="1">
      <alignment vertical="center" wrapText="1"/>
    </xf>
    <xf numFmtId="49" fontId="9" fillId="2" borderId="24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vertical="center" wrapText="1"/>
    </xf>
    <xf numFmtId="49" fontId="4" fillId="2" borderId="15" xfId="0" applyNumberFormat="1" applyFont="1" applyFill="1" applyBorder="1" applyAlignment="1">
      <alignment horizontal="center" wrapText="1"/>
    </xf>
    <xf numFmtId="49" fontId="4" fillId="0" borderId="0" xfId="0" applyNumberFormat="1" applyFont="1"/>
    <xf numFmtId="49" fontId="0" fillId="0" borderId="0" xfId="0" applyNumberFormat="1" applyFont="1" applyAlignment="1"/>
    <xf numFmtId="0" fontId="5" fillId="2" borderId="28" xfId="0" applyFont="1" applyFill="1" applyBorder="1" applyAlignment="1">
      <alignment horizontal="right" wrapText="1"/>
    </xf>
    <xf numFmtId="0" fontId="6" fillId="2" borderId="15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5" xfId="0" applyFont="1" applyBorder="1"/>
    <xf numFmtId="0" fontId="12" fillId="2" borderId="15" xfId="0" applyFont="1" applyFill="1" applyBorder="1" applyAlignment="1">
      <alignment horizontal="right" vertical="center" wrapText="1"/>
    </xf>
    <xf numFmtId="164" fontId="13" fillId="6" borderId="11" xfId="0" applyNumberFormat="1" applyFont="1" applyFill="1" applyBorder="1" applyAlignment="1">
      <alignment horizontal="center" vertical="center" wrapText="1"/>
    </xf>
    <xf numFmtId="0" fontId="3" fillId="0" borderId="26" xfId="0" applyFont="1" applyBorder="1"/>
    <xf numFmtId="0" fontId="2" fillId="2" borderId="12" xfId="0" applyFont="1" applyFill="1" applyBorder="1" applyAlignment="1">
      <alignment horizontal="center" wrapText="1"/>
    </xf>
    <xf numFmtId="0" fontId="3" fillId="0" borderId="13" xfId="0" applyFont="1" applyBorder="1"/>
    <xf numFmtId="0" fontId="3" fillId="0" borderId="14" xfId="0" applyFont="1" applyBorder="1"/>
    <xf numFmtId="0" fontId="18" fillId="2" borderId="15" xfId="0" applyFont="1" applyFill="1" applyBorder="1" applyAlignment="1">
      <alignment horizontal="center" vertical="center" wrapText="1"/>
    </xf>
    <xf numFmtId="0" fontId="3" fillId="0" borderId="16" xfId="0" applyFont="1" applyBorder="1"/>
    <xf numFmtId="0" fontId="3" fillId="0" borderId="4" xfId="0" applyFont="1" applyBorder="1"/>
    <xf numFmtId="0" fontId="3" fillId="0" borderId="18" xfId="0" applyFont="1" applyBorder="1"/>
    <xf numFmtId="0" fontId="19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3" fillId="0" borderId="2" xfId="0" applyFont="1" applyBorder="1" applyProtection="1">
      <protection locked="0"/>
    </xf>
    <xf numFmtId="0" fontId="3" fillId="0" borderId="20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18" xfId="0" applyFont="1" applyBorder="1" applyProtection="1">
      <protection locked="0"/>
    </xf>
    <xf numFmtId="0" fontId="20" fillId="2" borderId="17" xfId="0" applyFont="1" applyFill="1" applyBorder="1" applyAlignment="1">
      <alignment horizontal="center" vertical="top" wrapText="1"/>
    </xf>
    <xf numFmtId="0" fontId="21" fillId="2" borderId="27" xfId="0" applyFont="1" applyFill="1" applyBorder="1" applyAlignment="1">
      <alignment horizontal="right" wrapText="1"/>
    </xf>
    <xf numFmtId="0" fontId="22" fillId="3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36"/>
  <sheetViews>
    <sheetView tabSelected="1" workbookViewId="0">
      <selection activeCell="F14" sqref="F14"/>
    </sheetView>
  </sheetViews>
  <sheetFormatPr baseColWidth="10" defaultColWidth="14.42578125" defaultRowHeight="15" customHeight="1"/>
  <cols>
    <col min="1" max="1" width="7.7109375" style="39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>
      <c r="A1" s="47" t="s">
        <v>0</v>
      </c>
      <c r="B1" s="48"/>
      <c r="C1" s="48"/>
      <c r="D1" s="48"/>
      <c r="E1" s="48"/>
      <c r="F1" s="48"/>
      <c r="G1" s="4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50" t="s">
        <v>22</v>
      </c>
      <c r="B2" s="42"/>
      <c r="C2" s="42"/>
      <c r="D2" s="42"/>
      <c r="E2" s="42"/>
      <c r="F2" s="42"/>
      <c r="G2" s="5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61" t="s">
        <v>23</v>
      </c>
      <c r="B3" s="52"/>
      <c r="C3" s="52"/>
      <c r="D3" s="52"/>
      <c r="E3" s="52"/>
      <c r="F3" s="52"/>
      <c r="G3" s="5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31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54" t="s">
        <v>21</v>
      </c>
      <c r="B5" s="42"/>
      <c r="C5" s="42"/>
      <c r="D5" s="42"/>
      <c r="E5" s="42"/>
      <c r="F5" s="42"/>
      <c r="G5" s="5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55" t="s">
        <v>1</v>
      </c>
      <c r="B6" s="42"/>
      <c r="C6" s="42"/>
      <c r="D6" s="42"/>
      <c r="E6" s="42"/>
      <c r="F6" s="42"/>
      <c r="G6" s="5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>
      <c r="A7" s="32"/>
      <c r="B7" s="15"/>
      <c r="C7" s="15"/>
      <c r="D7" s="15"/>
      <c r="E7" s="15"/>
      <c r="F7" s="15"/>
      <c r="G7" s="1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41" t="s">
        <v>2</v>
      </c>
      <c r="B8" s="42"/>
      <c r="C8" s="63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>
      <c r="A9" s="43"/>
      <c r="B9" s="42"/>
      <c r="C9" s="58"/>
      <c r="D9" s="59"/>
      <c r="E9" s="59"/>
      <c r="F9" s="59"/>
      <c r="G9" s="6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>
      <c r="A10" s="33"/>
      <c r="B10" s="2"/>
      <c r="C10" s="2"/>
      <c r="D10" s="2"/>
      <c r="E10" s="2"/>
      <c r="F10" s="2"/>
      <c r="G10" s="1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" customHeight="1" thickBot="1">
      <c r="A11" s="34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18" t="s">
        <v>9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27" t="s">
        <v>11</v>
      </c>
      <c r="B12" s="26" t="s">
        <v>24</v>
      </c>
      <c r="C12" s="26"/>
      <c r="D12" s="26"/>
      <c r="E12" s="28"/>
      <c r="F12" s="29"/>
      <c r="G12" s="30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35" t="s">
        <v>12</v>
      </c>
      <c r="B13" s="6" t="s">
        <v>25</v>
      </c>
      <c r="C13" s="7">
        <v>150</v>
      </c>
      <c r="D13" s="8">
        <v>27.01</v>
      </c>
      <c r="E13" s="8">
        <f>ROUND(C13*D13,2)</f>
        <v>4051.5</v>
      </c>
      <c r="F13" s="25"/>
      <c r="G13" s="19">
        <f t="shared" ref="G13:G21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35" t="s">
        <v>13</v>
      </c>
      <c r="B14" s="6" t="s">
        <v>26</v>
      </c>
      <c r="C14" s="7">
        <v>10</v>
      </c>
      <c r="D14" s="8">
        <v>118.41</v>
      </c>
      <c r="E14" s="8">
        <f>ROUND(C14*D14,2)</f>
        <v>1184.0999999999999</v>
      </c>
      <c r="F14" s="25"/>
      <c r="G14" s="19">
        <f t="shared" si="0"/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35" t="s">
        <v>14</v>
      </c>
      <c r="B15" s="6" t="s">
        <v>27</v>
      </c>
      <c r="C15" s="7">
        <v>20</v>
      </c>
      <c r="D15" s="8">
        <v>130.66999999999999</v>
      </c>
      <c r="E15" s="8">
        <f>ROUND(C15*D15,2)</f>
        <v>2613.4</v>
      </c>
      <c r="F15" s="25"/>
      <c r="G15" s="19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35" t="s">
        <v>15</v>
      </c>
      <c r="B16" s="6" t="s">
        <v>28</v>
      </c>
      <c r="C16" s="7">
        <v>120</v>
      </c>
      <c r="D16" s="8">
        <v>142.71</v>
      </c>
      <c r="E16" s="8">
        <f t="shared" ref="E16:E21" si="1">ROUND(C16*D16,2)</f>
        <v>17125.2</v>
      </c>
      <c r="F16" s="25"/>
      <c r="G16" s="19">
        <f t="shared" si="0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35" t="s">
        <v>16</v>
      </c>
      <c r="B17" s="6" t="s">
        <v>29</v>
      </c>
      <c r="C17" s="7">
        <v>150</v>
      </c>
      <c r="D17" s="8">
        <v>37.159999999999997</v>
      </c>
      <c r="E17" s="8">
        <f t="shared" si="1"/>
        <v>5574</v>
      </c>
      <c r="F17" s="25"/>
      <c r="G17" s="19">
        <f t="shared" si="0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35" t="s">
        <v>17</v>
      </c>
      <c r="B18" s="6" t="s">
        <v>30</v>
      </c>
      <c r="C18" s="7">
        <v>20</v>
      </c>
      <c r="D18" s="8">
        <v>49.9</v>
      </c>
      <c r="E18" s="8">
        <f t="shared" si="1"/>
        <v>998</v>
      </c>
      <c r="F18" s="25"/>
      <c r="G18" s="19">
        <f t="shared" si="0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35" t="s">
        <v>18</v>
      </c>
      <c r="B19" s="6" t="s">
        <v>31</v>
      </c>
      <c r="C19" s="7">
        <v>15</v>
      </c>
      <c r="D19" s="8">
        <v>16.03</v>
      </c>
      <c r="E19" s="8">
        <f t="shared" si="1"/>
        <v>240.45</v>
      </c>
      <c r="F19" s="25"/>
      <c r="G19" s="19">
        <f t="shared" si="0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35" t="s">
        <v>19</v>
      </c>
      <c r="B20" s="6" t="s">
        <v>32</v>
      </c>
      <c r="C20" s="7">
        <v>5</v>
      </c>
      <c r="D20" s="8">
        <v>16.03</v>
      </c>
      <c r="E20" s="8">
        <f t="shared" si="1"/>
        <v>80.150000000000006</v>
      </c>
      <c r="F20" s="25"/>
      <c r="G20" s="19">
        <f t="shared" si="0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thickBot="1">
      <c r="A21" s="35" t="s">
        <v>20</v>
      </c>
      <c r="B21" s="6" t="s">
        <v>33</v>
      </c>
      <c r="C21" s="7">
        <v>150</v>
      </c>
      <c r="D21" s="8">
        <v>17.940000000000001</v>
      </c>
      <c r="E21" s="8">
        <f t="shared" si="1"/>
        <v>2691</v>
      </c>
      <c r="F21" s="25"/>
      <c r="G21" s="19">
        <f t="shared" si="0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>
      <c r="A22" s="36"/>
      <c r="B22" s="20"/>
      <c r="C22" s="20"/>
      <c r="D22" s="9"/>
      <c r="E22" s="10">
        <f>SUM(E12:E21)</f>
        <v>34557.800000000003</v>
      </c>
      <c r="F22" s="11"/>
      <c r="G22" s="21">
        <f>IF(SUM(G12:G21)=596704.98,0,SUM(G12:G21))</f>
        <v>0</v>
      </c>
      <c r="H22" s="1"/>
      <c r="I22" s="1"/>
      <c r="J22" s="1"/>
      <c r="K22" s="1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thickBot="1">
      <c r="A23" s="37"/>
      <c r="B23" s="22"/>
      <c r="C23" s="22"/>
      <c r="D23" s="22"/>
      <c r="E23" s="22"/>
      <c r="F23" s="22"/>
      <c r="G23" s="2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thickBot="1">
      <c r="A24" s="44" t="s">
        <v>10</v>
      </c>
      <c r="B24" s="42"/>
      <c r="C24" s="42"/>
      <c r="D24" s="42"/>
      <c r="E24" s="42"/>
      <c r="F24" s="45">
        <f>IF(G22&lt;=E22,G22,"ERROR: Límite superado")</f>
        <v>0</v>
      </c>
      <c r="G24" s="4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6" customHeight="1" thickBot="1">
      <c r="A25" s="62" t="s">
        <v>34</v>
      </c>
      <c r="B25" s="40"/>
      <c r="C25" s="40"/>
      <c r="D25" s="40"/>
      <c r="E25" s="40"/>
      <c r="F25" s="40"/>
      <c r="G25" s="24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38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3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38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38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38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38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3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38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3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3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38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38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3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3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38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3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38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38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38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38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8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38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38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38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38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38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38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38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38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38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3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38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38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38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38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38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38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38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3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38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3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38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38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38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38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8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38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38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8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38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3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3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3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3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38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3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38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38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3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38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38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3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3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3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3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3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38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3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3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38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38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38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38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38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38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38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38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38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3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38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38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38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38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38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38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38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38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38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38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38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38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38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38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38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38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3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38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38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38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38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38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38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38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38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38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38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38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38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38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38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38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38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38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38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38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38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38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38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38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38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38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38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38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38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38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38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38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38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38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38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38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38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38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38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38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38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38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38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38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38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38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38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38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38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38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38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38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38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38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38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38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38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38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38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38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38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38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38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38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38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38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38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38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38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38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38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38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38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38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38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38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38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38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38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38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38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38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38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38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38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38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38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38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38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38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38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38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38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38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38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38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38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38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38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38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38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38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38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38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38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38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38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38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38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38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38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3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38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38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38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38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38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38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38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38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38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38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38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38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38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38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38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38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38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38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38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38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38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38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38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38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38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38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38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38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38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38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38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38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38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3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38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38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38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38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38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38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3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38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38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3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38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38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38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38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38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38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38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38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38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3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38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38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3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38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38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38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38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38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38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3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38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38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38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38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38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38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38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38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38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3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38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38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38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38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38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38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38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38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38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3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3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38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38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38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38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38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38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38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38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3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38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38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38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38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38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38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38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3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38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3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38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38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38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38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38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38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38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38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38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3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38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38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38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38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38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38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38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3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3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3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38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3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38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38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3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3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38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38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38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3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38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3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38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38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38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38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38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38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38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3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38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38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38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38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38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38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38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38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38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3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3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38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38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38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38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38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38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38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3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3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3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3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3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38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38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38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38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38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3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3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38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38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3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3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3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3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3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3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38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3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38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38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38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38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38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3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38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38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38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3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38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38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38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38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38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38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38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38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38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3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38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38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38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38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38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38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3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3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3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3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38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38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38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38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3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38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38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38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3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3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38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38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38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38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3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3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38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38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38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3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38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38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38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38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38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38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38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38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38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3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38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38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38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38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38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38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38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38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38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38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38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38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38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38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38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38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38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38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38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38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38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38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38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38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38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38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38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38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38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38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38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38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38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38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38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38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38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38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38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38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38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38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38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38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38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38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38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38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38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38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38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38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38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38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38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38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38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38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38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38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38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38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38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38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38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38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38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38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38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38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38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38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38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38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38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38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38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38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38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38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38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38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38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38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38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38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38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38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38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38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38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38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38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38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38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38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38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38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38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38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38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38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38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38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38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38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38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38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38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38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38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38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38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38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38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38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38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38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38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3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38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38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38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38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38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38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38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38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38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38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38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38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38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38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38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38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38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38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38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38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38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38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38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38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38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38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38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38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38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38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38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38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38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38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38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38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38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38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</sheetData>
  <sheetProtection algorithmName="SHA-512" hashValue="YLC3RKJ8IzgT5SfOmI79+XPWKzmf+bjB4D42Kum4Q2y8iKGpuIV+uYLsklkLPf9T0v3pnrpzeYoTP5/skhtzGw==" saltValue="ozmjShfthiMULC29l0YZDg==" spinCount="100000" sheet="1" objects="1" scenarios="1"/>
  <mergeCells count="10">
    <mergeCell ref="A25:F25"/>
    <mergeCell ref="A8:B9"/>
    <mergeCell ref="A24:E24"/>
    <mergeCell ref="F24:G24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2025-08-05T11:58:31Z</dcterms:modified>
</cp:coreProperties>
</file>