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ORTATIL\Desktop\01 Contratación\Pliego Formación\Redacción\Versión 2\"/>
    </mc:Choice>
  </mc:AlternateContent>
  <workbookProtection workbookAlgorithmName="SHA-512" workbookHashValue="jsmGwZD8diza1QtwFO6aBgSyerouLXR1xY19goHZwgjybtOka47t7So+Il3ta/Hhu2oKy7VRhY3R7Czs48sBdw==" workbookSaltValue="QUuA8RK++lFmmiC9uQqWSw==" workbookSpinCount="100000" lockStructure="1"/>
  <bookViews>
    <workbookView xWindow="0" yWindow="0" windowWidth="29010" windowHeight="11775"/>
  </bookViews>
  <sheets>
    <sheet name="PROPOSICIÓN ECONÓMICA" sheetId="1" r:id="rId1"/>
  </sheets>
  <calcPr calcId="162913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15" i="1" l="1"/>
  <c r="G13" i="1" l="1"/>
  <c r="E13" i="1"/>
  <c r="E15" i="1"/>
  <c r="G17" i="1" l="1"/>
  <c r="F19" i="1" s="1"/>
  <c r="G16" i="1"/>
  <c r="E16" i="1" l="1"/>
  <c r="E17" i="1" l="1"/>
</calcChain>
</file>

<file path=xl/sharedStrings.xml><?xml version="1.0" encoding="utf-8"?>
<sst xmlns="http://schemas.openxmlformats.org/spreadsheetml/2006/main" count="25" uniqueCount="25">
  <si>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</si>
  <si>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</si>
  <si>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</si>
  <si>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</si>
  <si>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</si>
  <si>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</si>
  <si>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</si>
  <si>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</si>
  <si>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</si>
  <si>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</si>
  <si>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</si>
  <si>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</si>
  <si>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01.01</t>
  </si>
  <si>
    <t>Expediente</t>
  </si>
  <si>
    <t>02.01</t>
  </si>
  <si>
    <t>02.02</t>
  </si>
  <si>
    <t>CAPÍTULO 1</t>
  </si>
  <si>
    <t>Planificación Estrategia de la Formación</t>
  </si>
  <si>
    <t xml:space="preserve"> PRESTACIÓN DE GESTIÓN ADMINISTRATIVA</t>
  </si>
  <si>
    <t>CAPÍTULO 2</t>
  </si>
  <si>
    <t>Gestión Integral de la Actividad Formativa</t>
  </si>
  <si>
    <t>Contratación de Acciones Formativas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</si>
  <si>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la partida "Contratación de Acciones Formativas"  que se mantienen inalterable)</t>
    </r>
  </si>
  <si>
    <t>SERVICIO DE GESTIÓN DE LA FORMACIÓN PARA LA AUTORIDAD PORTUARIA DE BALEARES</t>
  </si>
  <si>
    <t>PRESTACIÓN DE CONSULTORÍA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</si>
</sst>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7" x14ac:knownFonts="1">
    <font>
      <sz val="11"/>
      <color theme="1"/>
      <name val="Calibri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rgb="FF7F7F7F"/>
      </patternFill>
    </fill>
    <fill>
      <patternFill patternType="solid">
        <fgColor theme="0"/>
        <bgColor rgb="FFD8D8D8"/>
      </patternFill>
    </fill>
  </fills>
  <borders count="3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 applyFont="1" applyAlignment="1"/>
    <xf numFmtId="0" fontId="3" fillId="0" borderId="0" xfId="0" applyFont="1"/>
    <xf numFmtId="0" fontId="3" fillId="2" borderId="4" xfId="0" applyFont="1" applyFill="1" applyBorder="1"/>
    <xf numFmtId="0" fontId="9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horizontal="center" vertical="center" wrapText="1"/>
    </xf>
    <xf numFmtId="4" fontId="10" fillId="0" borderId="0" xfId="0" applyNumberFormat="1" applyFont="1" applyAlignment="1">
      <alignment vertical="top"/>
    </xf>
    <xf numFmtId="164" fontId="11" fillId="4" borderId="6" xfId="0" applyNumberFormat="1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2" fontId="11" fillId="2" borderId="6" xfId="0" applyNumberFormat="1" applyFont="1" applyFill="1" applyBorder="1" applyAlignment="1">
      <alignment vertical="center" wrapText="1"/>
    </xf>
    <xf numFmtId="164" fontId="11" fillId="2" borderId="6" xfId="0" applyNumberFormat="1" applyFont="1" applyFill="1" applyBorder="1" applyAlignment="1">
      <alignment vertical="center" wrapText="1"/>
    </xf>
    <xf numFmtId="164" fontId="12" fillId="2" borderId="7" xfId="0" applyNumberFormat="1" applyFont="1" applyFill="1" applyBorder="1" applyAlignment="1">
      <alignment vertical="center" wrapText="1"/>
    </xf>
    <xf numFmtId="49" fontId="10" fillId="0" borderId="0" xfId="0" applyNumberFormat="1" applyFont="1" applyAlignment="1">
      <alignment vertical="top" wrapText="1"/>
    </xf>
    <xf numFmtId="0" fontId="3" fillId="2" borderId="17" xfId="0" applyFont="1" applyFill="1" applyBorder="1"/>
    <xf numFmtId="0" fontId="3" fillId="2" borderId="2" xfId="0" applyFont="1" applyFill="1" applyBorder="1"/>
    <xf numFmtId="0" fontId="3" fillId="2" borderId="18" xfId="0" applyFont="1" applyFill="1" applyBorder="1"/>
    <xf numFmtId="0" fontId="3" fillId="2" borderId="13" xfId="0" applyFont="1" applyFill="1" applyBorder="1"/>
    <xf numFmtId="0" fontId="3" fillId="2" borderId="8" xfId="0" applyFont="1" applyFill="1" applyBorder="1"/>
    <xf numFmtId="0" fontId="3" fillId="2" borderId="14" xfId="0" applyFont="1" applyFill="1" applyBorder="1"/>
    <xf numFmtId="0" fontId="3" fillId="2" borderId="15" xfId="0" applyFont="1" applyFill="1" applyBorder="1"/>
    <xf numFmtId="0" fontId="3" fillId="2" borderId="16" xfId="0" applyFont="1" applyFill="1" applyBorder="1"/>
    <xf numFmtId="0" fontId="9" fillId="2" borderId="19" xfId="0" applyFont="1" applyFill="1" applyBorder="1" applyAlignment="1">
      <alignment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164" fontId="11" fillId="2" borderId="22" xfId="0" applyNumberFormat="1" applyFont="1" applyFill="1" applyBorder="1" applyAlignment="1">
      <alignment vertical="center" wrapText="1"/>
    </xf>
    <xf numFmtId="164" fontId="12" fillId="5" borderId="24" xfId="0" applyNumberFormat="1" applyFont="1" applyFill="1" applyBorder="1" applyAlignment="1">
      <alignment vertical="center" wrapText="1"/>
    </xf>
    <xf numFmtId="0" fontId="3" fillId="2" borderId="13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2" fillId="7" borderId="28" xfId="0" applyFont="1" applyFill="1" applyBorder="1" applyAlignment="1"/>
    <xf numFmtId="2" fontId="12" fillId="4" borderId="6" xfId="0" applyNumberFormat="1" applyFont="1" applyFill="1" applyBorder="1" applyAlignment="1">
      <alignment vertical="center" wrapText="1"/>
    </xf>
    <xf numFmtId="0" fontId="12" fillId="4" borderId="22" xfId="0" applyFont="1" applyFill="1" applyBorder="1" applyAlignment="1">
      <alignment vertical="center" wrapText="1"/>
    </xf>
    <xf numFmtId="164" fontId="11" fillId="8" borderId="6" xfId="0" applyNumberFormat="1" applyFont="1" applyFill="1" applyBorder="1" applyAlignment="1">
      <alignment vertical="center" wrapText="1"/>
    </xf>
    <xf numFmtId="164" fontId="11" fillId="9" borderId="6" xfId="0" applyNumberFormat="1" applyFont="1" applyFill="1" applyBorder="1" applyAlignment="1">
      <alignment vertical="center" wrapText="1"/>
    </xf>
    <xf numFmtId="0" fontId="13" fillId="2" borderId="13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vertical="center" wrapText="1"/>
    </xf>
    <xf numFmtId="0" fontId="13" fillId="2" borderId="29" xfId="0" applyFont="1" applyFill="1" applyBorder="1" applyAlignment="1">
      <alignment vertical="center" wrapText="1"/>
    </xf>
    <xf numFmtId="0" fontId="13" fillId="2" borderId="30" xfId="0" applyFont="1" applyFill="1" applyBorder="1" applyAlignment="1">
      <alignment vertical="center" wrapText="1"/>
    </xf>
    <xf numFmtId="0" fontId="7" fillId="2" borderId="26" xfId="0" applyFont="1" applyFill="1" applyBorder="1" applyAlignment="1">
      <alignment horizontal="right" wrapText="1"/>
    </xf>
    <xf numFmtId="0" fontId="7" fillId="2" borderId="27" xfId="0" applyFont="1" applyFill="1" applyBorder="1" applyAlignment="1">
      <alignment horizontal="right" wrapText="1"/>
    </xf>
    <xf numFmtId="0" fontId="8" fillId="2" borderId="13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13" xfId="0" applyFont="1" applyBorder="1"/>
    <xf numFmtId="0" fontId="14" fillId="2" borderId="13" xfId="0" applyFont="1" applyFill="1" applyBorder="1" applyAlignment="1">
      <alignment horizontal="right" vertical="center" wrapText="1"/>
    </xf>
    <xf numFmtId="164" fontId="15" fillId="6" borderId="9" xfId="0" applyNumberFormat="1" applyFont="1" applyFill="1" applyBorder="1" applyAlignment="1">
      <alignment horizontal="center" vertical="center" wrapText="1"/>
    </xf>
    <xf numFmtId="0" fontId="2" fillId="0" borderId="25" xfId="0" applyFont="1" applyBorder="1"/>
    <xf numFmtId="0" fontId="1" fillId="2" borderId="10" xfId="0" applyFont="1" applyFill="1" applyBorder="1" applyAlignment="1">
      <alignment horizontal="center" wrapText="1"/>
    </xf>
    <xf numFmtId="0" fontId="2" fillId="0" borderId="11" xfId="0" applyFont="1" applyBorder="1"/>
    <xf numFmtId="0" fontId="2" fillId="0" borderId="12" xfId="0" applyFont="1" applyBorder="1"/>
    <xf numFmtId="0" fontId="4" fillId="2" borderId="13" xfId="0" applyFont="1" applyFill="1" applyBorder="1" applyAlignment="1">
      <alignment horizontal="center" vertical="center" wrapText="1"/>
    </xf>
    <xf numFmtId="0" fontId="2" fillId="0" borderId="14" xfId="0" applyFont="1" applyBorder="1"/>
    <xf numFmtId="0" fontId="5" fillId="2" borderId="15" xfId="0" applyFont="1" applyFill="1" applyBorder="1" applyAlignment="1">
      <alignment horizontal="center" vertical="top" wrapText="1"/>
    </xf>
    <xf numFmtId="0" fontId="2" fillId="0" borderId="4" xfId="0" applyFont="1" applyBorder="1"/>
    <xf numFmtId="0" fontId="2" fillId="0" borderId="16" xfId="0" applyFont="1" applyBorder="1"/>
    <xf numFmtId="0" fontId="6" fillId="2" borderId="13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18" xfId="0" applyFont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31"/>
  <sheetViews>
    <sheetView tabSelected="1" view="pageBreakPreview" zoomScaleNormal="100" zoomScaleSheetLayoutView="100" workbookViewId="0">
      <selection activeCell="C13" sqref="C13"/>
    </sheetView>
  </sheetViews>
  <sheetFormatPr baseColWidth="10" defaultColWidth="14.42578125" defaultRowHeight="15" customHeight="1" x14ac:dyDescent="0.25"/>
  <cols>
    <col min="1" max="1" width="11.42578125" customWidth="1"/>
    <col min="2" max="2" width="84.42578125" customWidth="1"/>
    <col min="3" max="6" width="14.5703125" customWidth="1"/>
    <col min="7" max="7" width="16.28515625" customWidth="1"/>
    <col min="8" max="26" width="11.42578125" customWidth="1"/>
  </cols>
  <sheetData>
    <row r="1" spans="1:26" ht="15" customHeight="1" x14ac:dyDescent="0.25">
      <c r="A1" s="46" t="s">
        <v>0</v>
      </c>
      <c r="B1" s="47"/>
      <c r="C1" s="47"/>
      <c r="D1" s="47"/>
      <c r="E1" s="47"/>
      <c r="F1" s="47"/>
      <c r="G1" s="4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49" t="s">
        <v>23</v>
      </c>
      <c r="B2" s="41"/>
      <c r="C2" s="41"/>
      <c r="D2" s="41"/>
      <c r="E2" s="41"/>
      <c r="F2" s="41"/>
      <c r="G2" s="50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">
      <c r="A3" s="51" t="s">
        <v>13</v>
      </c>
      <c r="B3" s="52"/>
      <c r="C3" s="52"/>
      <c r="D3" s="52"/>
      <c r="E3" s="52"/>
      <c r="F3" s="52"/>
      <c r="G3" s="5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2"/>
      <c r="B4" s="13"/>
      <c r="C4" s="13"/>
      <c r="D4" s="13"/>
      <c r="E4" s="13"/>
      <c r="F4" s="13"/>
      <c r="G4" s="1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5">
      <c r="A5" s="54" t="s">
        <v>1</v>
      </c>
      <c r="B5" s="41"/>
      <c r="C5" s="41"/>
      <c r="D5" s="41"/>
      <c r="E5" s="41"/>
      <c r="F5" s="41"/>
      <c r="G5" s="5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55" t="s">
        <v>2</v>
      </c>
      <c r="B6" s="41"/>
      <c r="C6" s="41"/>
      <c r="D6" s="41"/>
      <c r="E6" s="41"/>
      <c r="F6" s="41"/>
      <c r="G6" s="5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">
      <c r="A7" s="15"/>
      <c r="B7" s="16"/>
      <c r="C7" s="16"/>
      <c r="D7" s="16"/>
      <c r="E7" s="16"/>
      <c r="F7" s="16"/>
      <c r="G7" s="17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25">
      <c r="A8" s="40" t="s">
        <v>3</v>
      </c>
      <c r="B8" s="41"/>
      <c r="C8" s="56"/>
      <c r="D8" s="57"/>
      <c r="E8" s="57"/>
      <c r="F8" s="57"/>
      <c r="G8" s="58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">
      <c r="A9" s="42"/>
      <c r="B9" s="41"/>
      <c r="C9" s="59"/>
      <c r="D9" s="52"/>
      <c r="E9" s="52"/>
      <c r="F9" s="52"/>
      <c r="G9" s="5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">
      <c r="A10" s="18"/>
      <c r="B10" s="2"/>
      <c r="C10" s="2"/>
      <c r="D10" s="2"/>
      <c r="E10" s="2"/>
      <c r="F10" s="2"/>
      <c r="G10" s="19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9" customHeight="1" thickBot="1" x14ac:dyDescent="0.3">
      <c r="A11" s="20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1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22" t="s">
        <v>16</v>
      </c>
      <c r="B12" s="30" t="s">
        <v>24</v>
      </c>
      <c r="C12" s="6"/>
      <c r="D12" s="6"/>
      <c r="E12" s="6"/>
      <c r="F12" s="6"/>
      <c r="G12" s="31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23" t="s">
        <v>12</v>
      </c>
      <c r="B13" s="7" t="s">
        <v>17</v>
      </c>
      <c r="C13" s="8">
        <v>1</v>
      </c>
      <c r="D13" s="9">
        <v>15000.2</v>
      </c>
      <c r="E13" s="9">
        <f t="shared" ref="E13:E16" si="0">ROUND(D13*C13,2)</f>
        <v>15000.2</v>
      </c>
      <c r="F13" s="33"/>
      <c r="G13" s="24">
        <f t="shared" ref="G13:G16" si="1">IF(F13&gt;D13,F13/0,ROUND(C13*F13,2))</f>
        <v>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22" t="s">
        <v>19</v>
      </c>
      <c r="B14" s="30" t="s">
        <v>18</v>
      </c>
      <c r="C14" s="32"/>
      <c r="D14" s="32"/>
      <c r="E14" s="32"/>
      <c r="F14" s="32"/>
      <c r="G14" s="32"/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23" t="s">
        <v>14</v>
      </c>
      <c r="B15" s="7" t="s">
        <v>20</v>
      </c>
      <c r="C15" s="8">
        <v>12</v>
      </c>
      <c r="D15" s="9">
        <v>5134.9799999999996</v>
      </c>
      <c r="E15" s="9">
        <f t="shared" si="0"/>
        <v>61619.76</v>
      </c>
      <c r="F15" s="33"/>
      <c r="G15" s="24">
        <f t="shared" si="1"/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23" t="s">
        <v>15</v>
      </c>
      <c r="B16" s="7" t="s">
        <v>21</v>
      </c>
      <c r="C16" s="8">
        <v>1</v>
      </c>
      <c r="D16" s="9">
        <v>400000</v>
      </c>
      <c r="E16" s="9">
        <f t="shared" si="0"/>
        <v>400000</v>
      </c>
      <c r="F16" s="24">
        <v>400000</v>
      </c>
      <c r="G16" s="24">
        <f t="shared" si="1"/>
        <v>400000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9.5" customHeight="1" x14ac:dyDescent="0.25">
      <c r="A17" s="34"/>
      <c r="B17" s="35"/>
      <c r="C17" s="35"/>
      <c r="D17" s="36"/>
      <c r="E17" s="10">
        <f>SUM(E12:E16)</f>
        <v>476619.96</v>
      </c>
      <c r="F17" s="37"/>
      <c r="G17" s="25">
        <f>IF(SUM(G12:G16)=400000,0,SUM(G12:G16))</f>
        <v>0</v>
      </c>
      <c r="H17" s="1"/>
      <c r="I17" s="1"/>
      <c r="J17" s="1"/>
      <c r="K17" s="1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thickBot="1" x14ac:dyDescent="0.3">
      <c r="A18" s="26"/>
      <c r="B18" s="27"/>
      <c r="C18" s="27"/>
      <c r="D18" s="27"/>
      <c r="E18" s="27"/>
      <c r="F18" s="27"/>
      <c r="G18" s="2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thickBot="1" x14ac:dyDescent="0.3">
      <c r="A19" s="43" t="s">
        <v>11</v>
      </c>
      <c r="B19" s="41"/>
      <c r="C19" s="41"/>
      <c r="D19" s="41"/>
      <c r="E19" s="41"/>
      <c r="F19" s="44">
        <f>IF(G17&lt;=E17,G17,"ERROR: Límite superado")</f>
        <v>0</v>
      </c>
      <c r="G19" s="45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6" customHeight="1" thickBot="1" x14ac:dyDescent="0.3">
      <c r="A20" s="38" t="s">
        <v>22</v>
      </c>
      <c r="B20" s="39"/>
      <c r="C20" s="39"/>
      <c r="D20" s="39"/>
      <c r="E20" s="39"/>
      <c r="F20" s="39"/>
      <c r="G20" s="29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</sheetData>
  <sheetProtection algorithmName="SHA-512" hashValue="SEIk2aeo/gWhkYRLMXMLrSpX6IY1r2SxBTYxbpgonT4n3il95hfPWL2DXtSGMrwDieJo55eG+mEhDhxGObHxSA==" saltValue="GFOiatEJAU2kHOD/aNT2gA==" spinCount="100000" sheet="1" objects="1" scenarios="1"/>
  <protectedRanges>
    <protectedRange sqref="C8" name="Rango2"/>
    <protectedRange sqref="F13 F15" name="Rango1"/>
  </protectedRanges>
  <mergeCells count="10">
    <mergeCell ref="A20:F20"/>
    <mergeCell ref="A8:B9"/>
    <mergeCell ref="A19:E19"/>
    <mergeCell ref="F19:G19"/>
    <mergeCell ref="A1:G1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51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PORTATIL</cp:lastModifiedBy>
  <cp:lastPrinted>2025-05-20T08:31:29Z</cp:lastPrinted>
  <dcterms:created xsi:type="dcterms:W3CDTF">2019-12-12T10:58:27Z</dcterms:created>
  <dcterms:modified xsi:type="dcterms:W3CDTF">2025-09-26T07:35:48Z</dcterms:modified>
</cp:coreProperties>
</file>