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jtejero1\Desktop\GST25-0121 Mantenimiento carpa\1ª Revisión contratación\GST25-0121 Mantenimiento carpa\"/>
    </mc:Choice>
  </mc:AlternateContent>
  <xr:revisionPtr revIDLastSave="0" documentId="13_ncr:1_{26FC9479-50A0-4B4C-9812-56E3E3551098}" xr6:coauthVersionLast="47" xr6:coauthVersionMax="47" xr10:uidLastSave="{00000000-0000-0000-0000-000000000000}"/>
  <bookViews>
    <workbookView xWindow="-28920" yWindow="-120" windowWidth="29040" windowHeight="15720"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6" i="1" l="1"/>
  <c r="G27" i="1"/>
  <c r="G28" i="1"/>
  <c r="E142" i="1"/>
  <c r="G132" i="1"/>
  <c r="G130" i="1"/>
  <c r="G128" i="1"/>
  <c r="G115" i="1"/>
  <c r="G116" i="1"/>
  <c r="G117" i="1"/>
  <c r="G118" i="1"/>
  <c r="G119" i="1"/>
  <c r="G120" i="1"/>
  <c r="G121" i="1"/>
  <c r="G122" i="1"/>
  <c r="G123" i="1"/>
  <c r="G124" i="1"/>
  <c r="G106" i="1"/>
  <c r="G107" i="1"/>
  <c r="G108" i="1"/>
  <c r="G109" i="1"/>
  <c r="G110" i="1"/>
  <c r="G111" i="1"/>
  <c r="G112" i="1"/>
  <c r="G54" i="1"/>
  <c r="G55" i="1"/>
  <c r="G56" i="1"/>
  <c r="G57" i="1"/>
  <c r="G58" i="1"/>
  <c r="G59" i="1"/>
  <c r="G60" i="1"/>
  <c r="G61" i="1"/>
  <c r="G62" i="1"/>
  <c r="G63" i="1"/>
  <c r="G64" i="1"/>
  <c r="G65" i="1"/>
  <c r="G66" i="1"/>
  <c r="G67" i="1"/>
  <c r="G68" i="1"/>
  <c r="G98" i="1"/>
  <c r="G99" i="1"/>
  <c r="G100" i="1"/>
  <c r="G101" i="1"/>
  <c r="G102" i="1"/>
  <c r="G103" i="1"/>
  <c r="G114" i="1"/>
  <c r="G105"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31" i="1"/>
  <c r="G32" i="1"/>
  <c r="G33" i="1"/>
  <c r="G34" i="1"/>
  <c r="G35" i="1"/>
  <c r="G36" i="1"/>
  <c r="G37" i="1"/>
  <c r="G38" i="1"/>
  <c r="G39" i="1"/>
  <c r="G40" i="1"/>
  <c r="G41" i="1"/>
  <c r="G42" i="1"/>
  <c r="G43" i="1"/>
  <c r="G44" i="1"/>
  <c r="G45" i="1"/>
  <c r="G46" i="1"/>
  <c r="G47" i="1"/>
  <c r="G48" i="1"/>
  <c r="G49" i="1"/>
  <c r="G50" i="1"/>
  <c r="G51" i="1"/>
  <c r="G52" i="1"/>
  <c r="G53" i="1"/>
  <c r="G23" i="1"/>
  <c r="G20" i="1"/>
  <c r="G143" i="1"/>
  <c r="E143" i="1"/>
  <c r="G142" i="1"/>
  <c r="G14" i="1" l="1"/>
  <c r="G25" i="1"/>
  <c r="G24" i="1"/>
  <c r="G22" i="1"/>
  <c r="G18" i="1"/>
  <c r="G17" i="1"/>
  <c r="G16" i="1"/>
  <c r="G133" i="1" l="1"/>
  <c r="E133" i="1"/>
  <c r="F135" i="1" l="1"/>
</calcChain>
</file>

<file path=xl/sharedStrings.xml><?xml version="1.0" encoding="utf-8"?>
<sst xmlns="http://schemas.openxmlformats.org/spreadsheetml/2006/main" count="266" uniqueCount="264">
  <si>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</si>
  <si>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</si>
  <si>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</si>
  <si>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</si>
  <si>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</si>
  <si>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</si>
  <si>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</si>
  <si>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</si>
  <si>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</si>
  <si>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</si>
  <si>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</si>
  <si>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</si>
  <si>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Informe inicial</t>
  </si>
  <si>
    <t>Mantenimiento correctivo</t>
  </si>
  <si>
    <t>01.01</t>
  </si>
  <si>
    <t>02.01</t>
  </si>
  <si>
    <t>Actualización de planos</t>
  </si>
  <si>
    <t>02.02</t>
  </si>
  <si>
    <t>02.03</t>
  </si>
  <si>
    <t>03.01</t>
  </si>
  <si>
    <t>Informe mensual</t>
  </si>
  <si>
    <t>04.01</t>
  </si>
  <si>
    <t>04.02</t>
  </si>
  <si>
    <t>05.01</t>
  </si>
  <si>
    <t>06.01</t>
  </si>
  <si>
    <t>LINEA DE ALIMENTACION CIRCUITO EXTERIOR 5G6 Cu RZ1-K (AS) 0,6/1 kV</t>
  </si>
  <si>
    <t>LINEA DE ALIMENTACION CIRCUITO EXTERIOR 5G10 Cu RZ1-K (AS) 0,6/1 kV</t>
  </si>
  <si>
    <t>LINEA DE ALIMENTACION CIRCUITO EXTERIOR 5G16 Cu RZ1-K (AS) 0,6/1 kV</t>
  </si>
  <si>
    <t>CANALIZACIÓN TUBO FLEXIBLE CORRUGADO LIBRE HALÓGENOS D=40 mm</t>
  </si>
  <si>
    <t>Actualización de inventariado</t>
  </si>
  <si>
    <t>Actualización de etiquetado</t>
  </si>
  <si>
    <t xml:space="preserve">El licitador introducirá el coste de mano de obra que se utilizará para la estimación del coste de las averías. No podrá ser, en ningún caso, inferior al establecido en el convenio laboral vigente. </t>
  </si>
  <si>
    <t>Coste hora Oficial 1ª</t>
  </si>
  <si>
    <t>Coste hora Ayudante</t>
  </si>
  <si>
    <t>01</t>
  </si>
  <si>
    <t>INFORME INICIAL</t>
  </si>
  <si>
    <t>02</t>
  </si>
  <si>
    <t>ACTUALIZACIONES DOCUMENTACIÓN</t>
  </si>
  <si>
    <t>03</t>
  </si>
  <si>
    <t>INFORMES PERIÓDICOS</t>
  </si>
  <si>
    <t>04</t>
  </si>
  <si>
    <t>MANTENIMIENTO PREVENTIVO</t>
  </si>
  <si>
    <t>Mantenimiento mensual de la red de fontaneria, saneamiento y pluviales</t>
  </si>
  <si>
    <t>Mantenimiento mensual de instalaciones de electricidad, alumbrado y telecomunicaciones</t>
  </si>
  <si>
    <t>04.03</t>
  </si>
  <si>
    <t>Inspección por OCA Pública Concurrencia</t>
  </si>
  <si>
    <t>04.04</t>
  </si>
  <si>
    <t>Mantenimiento mensual de instalaciones térmicas</t>
  </si>
  <si>
    <t>04.05</t>
  </si>
  <si>
    <t>Mantenimiento trimestral de extintores y BIES</t>
  </si>
  <si>
    <t>04.07</t>
  </si>
  <si>
    <t>Mantenimiento mensual de la envolvente de la carpa</t>
  </si>
  <si>
    <t>05</t>
  </si>
  <si>
    <t>MANTENIMIENTO CORRECTIVO</t>
  </si>
  <si>
    <t>MANTENIMIENTO CORRECTIVO BT Y COMUNICACIONES</t>
  </si>
  <si>
    <t>CAJA EMPOTRAR 3 MÓDULOS BLANCA</t>
  </si>
  <si>
    <t>05.02</t>
  </si>
  <si>
    <t>CANALIZACIÓN BANDEJA PREFABRICADA PVC 100x300 mm</t>
  </si>
  <si>
    <t>05.03</t>
  </si>
  <si>
    <t>BLOQUE AUTÓNOMO EMERGENCIA EMPOTRAR LED 70 lm</t>
  </si>
  <si>
    <t>05.04</t>
  </si>
  <si>
    <t>BLOQUE AUTÓNOMO EMERGENCIA EMPOTRAR LED 150 lm</t>
  </si>
  <si>
    <t>05.05</t>
  </si>
  <si>
    <t>BLOQUE AUTÓNOMO EMERGENCIA EMPOTRAR LED 200 lm</t>
  </si>
  <si>
    <t>05.06</t>
  </si>
  <si>
    <t>BLOQUE AUTÓNOMO EMERGENCIA EMPOTRAR LED 250 lm</t>
  </si>
  <si>
    <t>05.07</t>
  </si>
  <si>
    <t>BLOQUE AUTÓNOMO EMERGENCIA EMPOTRAR LED 300 lm</t>
  </si>
  <si>
    <t>05.08</t>
  </si>
  <si>
    <t>LUMINARIA ESTANCA DIFUSOR POLICARBONATO LED 3400 lm MONOCOLOR</t>
  </si>
  <si>
    <t>05.09</t>
  </si>
  <si>
    <t>BANDEJA DE REJILLA 100x100 mm C7</t>
  </si>
  <si>
    <t>05.10</t>
  </si>
  <si>
    <t>BANDEJA DE REJILLA 100x200 mm C7</t>
  </si>
  <si>
    <t>05.11</t>
  </si>
  <si>
    <t>PUNTO LUZ SENCILLO GAMA ALTA</t>
  </si>
  <si>
    <t>05.12</t>
  </si>
  <si>
    <t>BASE DE ENCHUFE 16A GAMA ALTA</t>
  </si>
  <si>
    <t>05.13</t>
  </si>
  <si>
    <t>BASE DE ENCHUFE DOBLE 16A GAMA ALTA</t>
  </si>
  <si>
    <t>05.14</t>
  </si>
  <si>
    <t>PUNTO LUZ ADICIONAL SUPERFICIE PVC</t>
  </si>
  <si>
    <t>05.15</t>
  </si>
  <si>
    <t>PUNTO LUZ SUPERFICIE TUBO PVC</t>
  </si>
  <si>
    <t>05.16</t>
  </si>
  <si>
    <t>BASE DE ENCHUFE SCHÜKO SUPERFICIE TUBO PVC</t>
  </si>
  <si>
    <t>05.17</t>
  </si>
  <si>
    <t>05.18</t>
  </si>
  <si>
    <t>PUNTO LUZ ADICIONAL</t>
  </si>
  <si>
    <t>05.19</t>
  </si>
  <si>
    <t>CABLEADO CIRCUITO INTERIOR TRIFÁSICO 5x2,5 mm2 (AS)</t>
  </si>
  <si>
    <t>05.20</t>
  </si>
  <si>
    <t>CABLEADO CIRCUITO INT. TRIFÁSICO 0,6/1kV 3x6 mm2 (AS)</t>
  </si>
  <si>
    <t>05.21</t>
  </si>
  <si>
    <t>CABLEADO CIRCUITO INT. TRIFÁSICO 0,6/1kV 5x6 mm2 (AS)</t>
  </si>
  <si>
    <t>05.22</t>
  </si>
  <si>
    <t>CABLEADO CIRCUITO INT. TRIFÁSICO 0,6/1 kV 5x10 mm2</t>
  </si>
  <si>
    <t>05.23</t>
  </si>
  <si>
    <t>CABLEADO CIRCUITO INT. TRIFÁSICO 0,6/1 kV 5x16 mm2</t>
  </si>
  <si>
    <t>05.24</t>
  </si>
  <si>
    <t>05.25</t>
  </si>
  <si>
    <t>05.26</t>
  </si>
  <si>
    <t>LINEA DE ALIMENTACION CIRCUITO EXTERIOR 3G2.5 Cu RZ1-K (AS) 0,6/1 kV</t>
  </si>
  <si>
    <t>05.27</t>
  </si>
  <si>
    <t>LINEA DE ALIMENTACION CIRCUITO EXTERIOR 3G6 Cu RZ1-K (AS) 0,6/1 kV</t>
  </si>
  <si>
    <t>05.28</t>
  </si>
  <si>
    <t>05.29</t>
  </si>
  <si>
    <t>CANALIZ. TUBO RÍGIDO PVC BLIND. ENCHUF. LIBRE HALÓG. D=25 mm</t>
  </si>
  <si>
    <t>05.30</t>
  </si>
  <si>
    <t>CANALIZACIÓN TUBO FLEXIBLE CORRUGADO LIBRE HALÓGENOS D=25 mm</t>
  </si>
  <si>
    <t>05.31</t>
  </si>
  <si>
    <t>05.32</t>
  </si>
  <si>
    <t>CABLEADO CIRCUITO INTERIOR MONOFÁSICO 3x1,5 mm2 (AS)</t>
  </si>
  <si>
    <t>05.33</t>
  </si>
  <si>
    <t>CABLEADO CIRCUITO INTERIOR MONOFÁSICO 3x2,5 mm2 (AS)</t>
  </si>
  <si>
    <t>05.34</t>
  </si>
  <si>
    <t>CABLEADO CIRCUITO INT. TRIFÁSICO 0,6/1kV 5x6 mm2 (AS+)</t>
  </si>
  <si>
    <t>05.35</t>
  </si>
  <si>
    <t>Cable de pares de cobre.</t>
  </si>
  <si>
    <t>MANTENIMIENTO CORRECTIVO FONTANERÍA Y SANEAMIENTO</t>
  </si>
  <si>
    <t>05.36</t>
  </si>
  <si>
    <t>Suministro e instalación de tapa y asiento de inodoro</t>
  </si>
  <si>
    <t>05.37</t>
  </si>
  <si>
    <t>Suministro e instalación de Sifón botella extensible para lavabo</t>
  </si>
  <si>
    <t>05.38</t>
  </si>
  <si>
    <t>Suministro e instalación de Sifón botella extensible para urinario</t>
  </si>
  <si>
    <t>05.39</t>
  </si>
  <si>
    <t>Suministro e instalación de desagües para lavabos universal</t>
  </si>
  <si>
    <t>05.40</t>
  </si>
  <si>
    <t>Tubería PPR, D=32 mm.</t>
  </si>
  <si>
    <t>05.41</t>
  </si>
  <si>
    <t>Tubería PPR, D=40 mm.</t>
  </si>
  <si>
    <t>05.42</t>
  </si>
  <si>
    <t>Tubería PPR, D=50 mm.</t>
  </si>
  <si>
    <t>05.43</t>
  </si>
  <si>
    <t>Tubería PPR, D=20 mm.</t>
  </si>
  <si>
    <t>05.44</t>
  </si>
  <si>
    <t>Tubería PPR, D=25 mm.</t>
  </si>
  <si>
    <t>05.45</t>
  </si>
  <si>
    <t>Tubería PEX, D=32 mm.</t>
  </si>
  <si>
    <t>05.46</t>
  </si>
  <si>
    <t>Tubería PEX, D=25 mm.</t>
  </si>
  <si>
    <t>05.47</t>
  </si>
  <si>
    <t>Tubería PEX, D=20 mm.</t>
  </si>
  <si>
    <t>05.48</t>
  </si>
  <si>
    <t>Válvula de corte PEX, D=25 mm.</t>
  </si>
  <si>
    <t>05.49</t>
  </si>
  <si>
    <t>Válvula de corte PEX, D=32 mm.</t>
  </si>
  <si>
    <t>05.50</t>
  </si>
  <si>
    <t>Válvula de corte PPR, D=20 mm.</t>
  </si>
  <si>
    <t>05.51</t>
  </si>
  <si>
    <t>Válvula de corte PPR, D=25 mm.</t>
  </si>
  <si>
    <t>05.52</t>
  </si>
  <si>
    <t>Válvula de corte PPR, D=32 mm.</t>
  </si>
  <si>
    <t>05.53</t>
  </si>
  <si>
    <t>Colector PEX 3 derivaciones</t>
  </si>
  <si>
    <t>05.54</t>
  </si>
  <si>
    <t>Colector PEX 4 derivaciones</t>
  </si>
  <si>
    <t>05.55</t>
  </si>
  <si>
    <t>Tubería evacuación PVC 110 mm.</t>
  </si>
  <si>
    <t>05.56</t>
  </si>
  <si>
    <t>Tubería evacuación PVC 40 mm.</t>
  </si>
  <si>
    <t>05.57</t>
  </si>
  <si>
    <t>Tubería evacuación PVC 50 mm.</t>
  </si>
  <si>
    <t>05.58</t>
  </si>
  <si>
    <t>Inodoro con tanque bajo, de porcelana sanitaria.</t>
  </si>
  <si>
    <t>05.59</t>
  </si>
  <si>
    <t>Lavabo sobre encimera, de porcelana sanitaria.</t>
  </si>
  <si>
    <t>05.60</t>
  </si>
  <si>
    <t>Lavabo mural, de porcelana sanitaria.</t>
  </si>
  <si>
    <t>05.61</t>
  </si>
  <si>
    <t>Grifería temporizada para lavabo.</t>
  </si>
  <si>
    <t>05.62</t>
  </si>
  <si>
    <t>Grifería temporizada para urinario.</t>
  </si>
  <si>
    <t>05.63</t>
  </si>
  <si>
    <t>Válvula de escuadra 1/2 x 3/8".</t>
  </si>
  <si>
    <t>05.64</t>
  </si>
  <si>
    <t>Válvula de escuadra 1/2 x 1/2".</t>
  </si>
  <si>
    <t>05.65</t>
  </si>
  <si>
    <t>Latiguilllo inoxidable 1/2"</t>
  </si>
  <si>
    <t>05.66</t>
  </si>
  <si>
    <t>Bajante en el interior del edificio para aguas residuales y pluviales.</t>
  </si>
  <si>
    <t>05.67</t>
  </si>
  <si>
    <t>Red de pequeña evacuación, colocada superficialmente.</t>
  </si>
  <si>
    <t>05.68</t>
  </si>
  <si>
    <t>Colector suspendido.</t>
  </si>
  <si>
    <t>MANTENIMIENTO CORRECTIVO CLIMATIZACIÓN</t>
  </si>
  <si>
    <t>05.69</t>
  </si>
  <si>
    <t>Extractor para baño.</t>
  </si>
  <si>
    <t>05.70</t>
  </si>
  <si>
    <t>Pieza especial para conducto de ventilación de sección circular.</t>
  </si>
  <si>
    <t>05.71</t>
  </si>
  <si>
    <t>Conducto flexible de PVC.</t>
  </si>
  <si>
    <t>05.72</t>
  </si>
  <si>
    <t>Rejilla interior para conducto de ventilación.</t>
  </si>
  <si>
    <t>05.73</t>
  </si>
  <si>
    <t>Boca de ventilación para interiores.</t>
  </si>
  <si>
    <t>05.74</t>
  </si>
  <si>
    <t>Conducto de ventilación de sección circular.</t>
  </si>
  <si>
    <t>MANTENIMIENTO CORRECTIVO PCI</t>
  </si>
  <si>
    <t>05.75</t>
  </si>
  <si>
    <t>Señalización de equipos contra incendios.</t>
  </si>
  <si>
    <t>05.76</t>
  </si>
  <si>
    <t>Sirena interior.</t>
  </si>
  <si>
    <t>05.77</t>
  </si>
  <si>
    <t>Extintor portátil de polvo químico ABC polivalente, con presión incorporada.</t>
  </si>
  <si>
    <t>05.78</t>
  </si>
  <si>
    <t>Extintor portátil de nieve carbónica CO2.</t>
  </si>
  <si>
    <t>05.79</t>
  </si>
  <si>
    <t>Boca de incendio equipada.</t>
  </si>
  <si>
    <t>05.80</t>
  </si>
  <si>
    <t>Válvula.</t>
  </si>
  <si>
    <t>05.81</t>
  </si>
  <si>
    <t>Señalización de medios de evacuación.</t>
  </si>
  <si>
    <t>05.82</t>
  </si>
  <si>
    <t>Pulsador de alarma, analógico.</t>
  </si>
  <si>
    <t>05.83</t>
  </si>
  <si>
    <t>Red de distribución de agua.</t>
  </si>
  <si>
    <t>05.84</t>
  </si>
  <si>
    <t>Canalización de protección de cableado.</t>
  </si>
  <si>
    <t>05.85</t>
  </si>
  <si>
    <t>Cableado.</t>
  </si>
  <si>
    <t>VARIOS</t>
  </si>
  <si>
    <t>05.86</t>
  </si>
  <si>
    <t>06</t>
  </si>
  <si>
    <t>SERVICIO INCIDENCIAS</t>
  </si>
  <si>
    <t>Expediente GST25-0121</t>
  </si>
  <si>
    <t>MANTENIMIENTO INTEGRAL DE LA CARPA EN LA EXPLANADA DE LOS MUELLES DE PONIENTE DEL PUERTO DE PALMA</t>
  </si>
  <si>
    <t>Mantenimiento mensual de puertas automáticas</t>
  </si>
  <si>
    <t>DOWNLIGHT 1100 lm BLANCO</t>
  </si>
  <si>
    <t>DOWNLIGHT 2100 lm BLANCO</t>
  </si>
  <si>
    <t>BANDEJA DE REJILLA 100x300 mm C7</t>
  </si>
  <si>
    <t>Toma de usuario.</t>
  </si>
  <si>
    <t>Red interior de evacuación para aseo.</t>
  </si>
  <si>
    <t>Compuerta cortafuegos para conducto de ventilación.</t>
  </si>
  <si>
    <t>Conducto de ventilación de sección rectangular.</t>
  </si>
  <si>
    <t>Servicio de incidencias 24/365</t>
  </si>
  <si>
    <t>GESTIÓN MEDIOAMBIENTAL</t>
  </si>
  <si>
    <t>Gestión medioambiental</t>
  </si>
  <si>
    <t>SEGURIDAD Y SALUD</t>
  </si>
  <si>
    <t>Seguridad y salud</t>
  </si>
  <si>
    <t>04.06</t>
  </si>
  <si>
    <t>05.89</t>
  </si>
  <si>
    <t>05.87</t>
  </si>
  <si>
    <t>05.88</t>
  </si>
  <si>
    <t>05.90</t>
  </si>
  <si>
    <t>05.91</t>
  </si>
  <si>
    <r>
      <rPr>
        <b/>
        <i/>
        <sz val="11"/>
        <color rgb="FFFF0000"/>
        <rFont val="Calibri"/>
        <family val="2"/>
      </rPr>
      <t xml:space="preserve">ATENCIÓN: </t>
    </r>
    <r>
      <rPr>
        <i/>
        <sz val="11"/>
        <color rgb="FFFF0000"/>
        <rFont val="Calibri"/>
        <family val="2"/>
      </rPr>
      <t xml:space="preserve">La cifra que debe introducir en la plataforma de contratación es esta  </t>
    </r>
    <r>
      <rPr>
        <b/>
        <i/>
        <sz val="11"/>
        <color rgb="FFFF0000"/>
        <rFont val="Calibri"/>
        <family val="2"/>
      </rPr>
      <t xml:space="preserve"> ↗
(ya incorpora los 40.000,00 € de mantenimiento correctivo que se mantienen inalterables)</t>
    </r>
  </si>
  <si>
    <t>05.92</t>
  </si>
  <si>
    <t>07</t>
  </si>
  <si>
    <t>08</t>
  </si>
  <si>
    <t>07.01</t>
  </si>
  <si>
    <t>08.01</t>
  </si>
  <si>
    <t>COSTES PARA MANTENIMIENTO CORRECTIVO</t>
  </si>
  <si>
    <t>%</t>
  </si>
  <si>
    <t>Gastos generales</t>
  </si>
  <si>
    <t>Beneficio industrial</t>
  </si>
  <si>
    <t>El licitador introducirá en porcentaje la baja que oferta sobre los precios del libro de la construcción del COAATM para materiales, maquinaria, herramientas y medios auxiliares.</t>
  </si>
  <si>
    <t>Baja materiales, maquinaria, herramientas y medios auxiliares</t>
  </si>
  <si>
    <t>1. MANO DE OBRA</t>
  </si>
  <si>
    <t>2. MATERIAL, MAQUINARIA Y MEDIOS AUXILIARES</t>
  </si>
  <si>
    <t>El licitador introducirá en porcentaje los gastos generales y beneficio industrial a aplicar en el mantenimiento correctivo.</t>
  </si>
  <si>
    <t>3. GASTOS GENERALES Y BENEFICIO INDUSTRIAL</t>
  </si>
  <si>
    <t>Los costes, gastos y bajas ofertados se mantendrán inalterables durante la vigencia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</si>
</sst>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4"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Calibri"/>
      <family val="2"/>
    </font>
    <font>
      <sz val="11"/>
      <name val="Calibri"/>
      <family val="2"/>
    </font>
    <font>
      <sz val="11"/>
      <color theme="1"/>
      <name val="Calibri"/>
      <family val="2"/>
    </font>
    <font>
      <b/>
      <sz val="13"/>
      <color theme="1"/>
      <name val="Calibri"/>
      <family val="2"/>
    </font>
    <font>
      <b/>
      <sz val="10"/>
      <color theme="1"/>
      <name val="Calibri"/>
      <family val="2"/>
    </font>
    <font>
      <b/>
      <sz val="16"/>
      <color theme="1"/>
      <name val="Calibri"/>
      <family val="2"/>
    </font>
    <font>
      <i/>
      <sz val="11"/>
      <color rgb="FFFF0000"/>
      <name val="Calibri"/>
      <family val="2"/>
    </font>
    <font>
      <b/>
      <sz val="12"/>
      <color theme="1"/>
      <name val="Calibri"/>
      <family val="2"/>
    </font>
    <font>
      <b/>
      <i/>
      <sz val="11"/>
      <color theme="1"/>
      <name val="Calibri"/>
      <family val="2"/>
    </font>
    <font>
      <sz val="8"/>
      <color theme="1"/>
      <name val="Calibri"/>
      <family val="2"/>
    </font>
    <font>
      <i/>
      <sz val="11"/>
      <color theme="1"/>
      <name val="Arial Narrow"/>
      <family val="2"/>
    </font>
    <font>
      <b/>
      <i/>
      <sz val="11"/>
      <color theme="1"/>
      <name val="Arial Narrow"/>
      <family val="2"/>
    </font>
    <font>
      <i/>
      <sz val="11"/>
      <color theme="1"/>
      <name val="Calibri"/>
      <family val="2"/>
    </font>
    <font>
      <b/>
      <sz val="11"/>
      <color theme="1"/>
      <name val="Calibri"/>
      <family val="2"/>
    </font>
    <font>
      <b/>
      <i/>
      <sz val="12"/>
      <color theme="1"/>
      <name val="Calibri"/>
      <family val="2"/>
    </font>
    <font>
      <b/>
      <i/>
      <sz val="11"/>
      <color rgb="FFFF0000"/>
      <name val="Calibri"/>
      <family val="2"/>
    </font>
    <font>
      <b/>
      <i/>
      <sz val="11"/>
      <color rgb="FF000000"/>
      <name val="Arial Narrow"/>
      <family val="2"/>
    </font>
    <font>
      <sz val="8"/>
      <name val="Calibri"/>
      <family val="2"/>
      <scheme val="minor"/>
    </font>
    <font>
      <b/>
      <sz val="10"/>
      <name val="Calibri"/>
      <family val="2"/>
    </font>
    <font>
      <b/>
      <i/>
      <sz val="14"/>
      <color theme="1"/>
      <name val="Calibri"/>
      <family val="2"/>
    </font>
  </fonts>
  <fills count="8">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s>
  <borders count="36">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thin">
        <color rgb="FF000000"/>
      </left>
      <right style="medium">
        <color indexed="64"/>
      </right>
      <top style="thin">
        <color rgb="FF000000"/>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rgb="FF000000"/>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indexed="64"/>
      </right>
      <top style="thin">
        <color rgb="FF000000"/>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4">
    <xf numFmtId="0" fontId="0" fillId="0" borderId="0"/>
    <xf numFmtId="0" fontId="3" fillId="0" borderId="6"/>
    <xf numFmtId="0" fontId="2" fillId="0" borderId="6"/>
    <xf numFmtId="0" fontId="1" fillId="0" borderId="6"/>
  </cellStyleXfs>
  <cellXfs count="89">
    <xf numFmtId="0" fontId="0" fillId="0" borderId="0" xfId="0" applyFont="1" applyAlignment="1"/>
    <xf numFmtId="0" fontId="6" fillId="0" borderId="0" xfId="0" applyFont="1"/>
    <xf numFmtId="0" fontId="6" fillId="2" borderId="4" xfId="0" applyFont="1" applyFill="1" applyBorder="1"/>
    <xf numFmtId="4" fontId="13" fillId="0" borderId="0" xfId="0" applyNumberFormat="1" applyFont="1" applyAlignment="1">
      <alignment vertical="top"/>
    </xf>
    <xf numFmtId="2" fontId="14" fillId="2" borderId="5" xfId="0" applyNumberFormat="1" applyFont="1" applyFill="1" applyBorder="1" applyAlignment="1">
      <alignment vertical="center" wrapText="1"/>
    </xf>
    <xf numFmtId="164" fontId="14" fillId="2" borderId="5" xfId="0" applyNumberFormat="1" applyFont="1" applyFill="1" applyBorder="1" applyAlignment="1">
      <alignment vertical="center" wrapText="1"/>
    </xf>
    <xf numFmtId="49" fontId="13" fillId="0" borderId="0" xfId="0" applyNumberFormat="1" applyFont="1" applyAlignment="1">
      <alignment vertical="top" wrapText="1"/>
    </xf>
    <xf numFmtId="0" fontId="6" fillId="2" borderId="2" xfId="0" applyFont="1" applyFill="1" applyBorder="1"/>
    <xf numFmtId="0" fontId="6" fillId="2" borderId="15" xfId="0" applyFont="1" applyFill="1" applyBorder="1"/>
    <xf numFmtId="0" fontId="6" fillId="2" borderId="6" xfId="0" applyFont="1" applyFill="1" applyBorder="1"/>
    <xf numFmtId="0" fontId="6" fillId="2" borderId="11" xfId="0" applyFont="1" applyFill="1" applyBorder="1"/>
    <xf numFmtId="0" fontId="6" fillId="2" borderId="13" xfId="0" applyFont="1" applyFill="1" applyBorder="1"/>
    <xf numFmtId="164" fontId="14" fillId="2" borderId="16" xfId="0" applyNumberFormat="1" applyFont="1" applyFill="1" applyBorder="1" applyAlignment="1">
      <alignment vertical="center" wrapText="1"/>
    </xf>
    <xf numFmtId="0" fontId="6" fillId="2" borderId="6" xfId="0" applyFont="1" applyFill="1" applyBorder="1" applyAlignment="1">
      <alignment horizontal="center" wrapText="1"/>
    </xf>
    <xf numFmtId="0" fontId="6" fillId="2" borderId="11" xfId="0" applyFont="1" applyFill="1" applyBorder="1" applyAlignment="1">
      <alignment horizontal="center" wrapText="1"/>
    </xf>
    <xf numFmtId="0" fontId="12" fillId="2" borderId="22" xfId="0" applyFont="1" applyFill="1" applyBorder="1" applyAlignment="1">
      <alignment vertical="center" wrapText="1"/>
    </xf>
    <xf numFmtId="0" fontId="12" fillId="2" borderId="22" xfId="0" applyFont="1" applyFill="1" applyBorder="1" applyAlignment="1">
      <alignment horizontal="center" vertical="center" wrapText="1"/>
    </xf>
    <xf numFmtId="0" fontId="12" fillId="2" borderId="23" xfId="0" applyFont="1" applyFill="1" applyBorder="1" applyAlignment="1">
      <alignment horizontal="center" vertical="center" wrapText="1"/>
    </xf>
    <xf numFmtId="2" fontId="20" fillId="4" borderId="20" xfId="0" applyNumberFormat="1" applyFont="1" applyFill="1" applyBorder="1" applyAlignment="1">
      <alignment vertical="center" wrapText="1"/>
    </xf>
    <xf numFmtId="164" fontId="14" fillId="4" borderId="20" xfId="0" applyNumberFormat="1" applyFont="1" applyFill="1" applyBorder="1" applyAlignment="1">
      <alignment vertical="center" wrapText="1"/>
    </xf>
    <xf numFmtId="0" fontId="14" fillId="2" borderId="20" xfId="0" applyFont="1" applyFill="1" applyBorder="1" applyAlignment="1">
      <alignment vertical="center" wrapText="1"/>
    </xf>
    <xf numFmtId="2" fontId="14" fillId="2" borderId="20" xfId="0" applyNumberFormat="1" applyFont="1" applyFill="1" applyBorder="1" applyAlignment="1">
      <alignment vertical="center" wrapText="1"/>
    </xf>
    <xf numFmtId="164" fontId="14" fillId="2" borderId="20" xfId="0" applyNumberFormat="1" applyFont="1" applyFill="1" applyBorder="1" applyAlignment="1">
      <alignment vertical="center" wrapText="1"/>
    </xf>
    <xf numFmtId="164" fontId="14" fillId="3" borderId="20" xfId="0" applyNumberFormat="1" applyFont="1" applyFill="1" applyBorder="1" applyAlignment="1" applyProtection="1">
      <alignment vertical="center" wrapText="1"/>
      <protection locked="0"/>
    </xf>
    <xf numFmtId="164" fontId="14" fillId="2" borderId="26" xfId="0" applyNumberFormat="1" applyFont="1" applyFill="1" applyBorder="1" applyAlignment="1">
      <alignment vertical="center" wrapText="1"/>
    </xf>
    <xf numFmtId="0" fontId="15" fillId="4" borderId="26" xfId="0" applyFont="1" applyFill="1" applyBorder="1" applyAlignment="1">
      <alignment vertical="center" wrapText="1"/>
    </xf>
    <xf numFmtId="164" fontId="15" fillId="2" borderId="24" xfId="0" applyNumberFormat="1" applyFont="1" applyFill="1" applyBorder="1" applyAlignment="1">
      <alignment vertical="center" wrapText="1"/>
    </xf>
    <xf numFmtId="164" fontId="15" fillId="5" borderId="24" xfId="0" applyNumberFormat="1" applyFont="1" applyFill="1" applyBorder="1" applyAlignment="1">
      <alignment vertical="center" wrapText="1"/>
    </xf>
    <xf numFmtId="0" fontId="0" fillId="0" borderId="0" xfId="0"/>
    <xf numFmtId="0" fontId="23" fillId="2" borderId="6" xfId="0" applyFont="1" applyFill="1" applyBorder="1" applyAlignment="1">
      <alignment horizontal="left"/>
    </xf>
    <xf numFmtId="0" fontId="16" fillId="2" borderId="6" xfId="0" applyFont="1" applyFill="1" applyBorder="1" applyAlignment="1">
      <alignment horizontal="left" wrapText="1"/>
    </xf>
    <xf numFmtId="0" fontId="14" fillId="2" borderId="27" xfId="0" applyFont="1" applyFill="1" applyBorder="1" applyAlignment="1">
      <alignment vertical="center" wrapText="1"/>
    </xf>
    <xf numFmtId="0" fontId="14" fillId="2" borderId="28" xfId="0" applyFont="1" applyFill="1" applyBorder="1" applyAlignment="1">
      <alignment vertical="center" wrapText="1"/>
    </xf>
    <xf numFmtId="2" fontId="14" fillId="2" borderId="29" xfId="0" applyNumberFormat="1" applyFont="1" applyFill="1" applyBorder="1" applyAlignment="1">
      <alignment vertical="center" wrapText="1"/>
    </xf>
    <xf numFmtId="164" fontId="14" fillId="2" borderId="29" xfId="0" applyNumberFormat="1" applyFont="1" applyFill="1" applyBorder="1" applyAlignment="1">
      <alignment vertical="center" wrapText="1"/>
    </xf>
    <xf numFmtId="164" fontId="14" fillId="2" borderId="30" xfId="0" applyNumberFormat="1" applyFont="1" applyFill="1" applyBorder="1" applyAlignment="1">
      <alignment vertical="center" wrapText="1"/>
    </xf>
    <xf numFmtId="0" fontId="19" fillId="2" borderId="6" xfId="0" applyFont="1" applyFill="1" applyBorder="1" applyAlignment="1">
      <alignment horizontal="left"/>
    </xf>
    <xf numFmtId="0" fontId="6" fillId="2" borderId="18" xfId="0" applyFont="1" applyFill="1" applyBorder="1" applyAlignment="1">
      <alignment horizontal="center" wrapText="1"/>
    </xf>
    <xf numFmtId="0" fontId="6" fillId="2" borderId="19" xfId="0" applyFont="1" applyFill="1" applyBorder="1" applyAlignment="1">
      <alignment horizontal="center" wrapText="1"/>
    </xf>
    <xf numFmtId="0" fontId="16" fillId="2" borderId="8" xfId="0" applyFont="1" applyFill="1" applyBorder="1" applyAlignment="1">
      <alignment vertical="center" wrapText="1"/>
    </xf>
    <xf numFmtId="0" fontId="5" fillId="7" borderId="11" xfId="0" applyFont="1" applyFill="1" applyBorder="1" applyAlignment="1"/>
    <xf numFmtId="49" fontId="6" fillId="2" borderId="14" xfId="0" applyNumberFormat="1" applyFont="1" applyFill="1" applyBorder="1"/>
    <xf numFmtId="49" fontId="6" fillId="2" borderId="10" xfId="0" applyNumberFormat="1" applyFont="1" applyFill="1" applyBorder="1"/>
    <xf numFmtId="49" fontId="6" fillId="2" borderId="12" xfId="0" applyNumberFormat="1" applyFont="1" applyFill="1" applyBorder="1"/>
    <xf numFmtId="49" fontId="12" fillId="2" borderId="21" xfId="0" applyNumberFormat="1" applyFont="1" applyFill="1" applyBorder="1" applyAlignment="1">
      <alignment vertical="center" wrapText="1"/>
    </xf>
    <xf numFmtId="49" fontId="20" fillId="4" borderId="25" xfId="0" applyNumberFormat="1" applyFont="1" applyFill="1" applyBorder="1" applyAlignment="1">
      <alignment horizontal="center" vertical="center" wrapText="1"/>
    </xf>
    <xf numFmtId="49" fontId="14" fillId="2" borderId="25" xfId="0" applyNumberFormat="1" applyFont="1" applyFill="1" applyBorder="1" applyAlignment="1">
      <alignment horizontal="center" vertical="center" wrapText="1"/>
    </xf>
    <xf numFmtId="49" fontId="16" fillId="2" borderId="7" xfId="0" applyNumberFormat="1" applyFont="1" applyFill="1" applyBorder="1" applyAlignment="1">
      <alignment vertical="center" wrapText="1"/>
    </xf>
    <xf numFmtId="49" fontId="6" fillId="2" borderId="10" xfId="0" applyNumberFormat="1" applyFont="1" applyFill="1" applyBorder="1" applyAlignment="1">
      <alignment horizontal="center" wrapText="1"/>
    </xf>
    <xf numFmtId="49" fontId="6" fillId="2" borderId="17" xfId="0" applyNumberFormat="1" applyFont="1" applyFill="1" applyBorder="1" applyAlignment="1">
      <alignment horizontal="center" wrapText="1"/>
    </xf>
    <xf numFmtId="49" fontId="6" fillId="0" borderId="0" xfId="0" applyNumberFormat="1" applyFont="1"/>
    <xf numFmtId="49" fontId="0" fillId="0" borderId="0" xfId="0" applyNumberFormat="1" applyFont="1" applyAlignment="1"/>
    <xf numFmtId="0" fontId="14" fillId="2" borderId="6" xfId="0" applyFont="1" applyFill="1" applyBorder="1" applyAlignment="1">
      <alignment vertical="center" wrapText="1"/>
    </xf>
    <xf numFmtId="2" fontId="14" fillId="2" borderId="6" xfId="0" applyNumberFormat="1" applyFont="1" applyFill="1" applyBorder="1" applyAlignment="1">
      <alignment vertical="center" wrapText="1"/>
    </xf>
    <xf numFmtId="164" fontId="14" fillId="2" borderId="6" xfId="0" applyNumberFormat="1" applyFont="1" applyFill="1" applyBorder="1" applyAlignment="1">
      <alignment vertical="center" wrapText="1"/>
    </xf>
    <xf numFmtId="164" fontId="14" fillId="2" borderId="11" xfId="0" applyNumberFormat="1" applyFont="1" applyFill="1" applyBorder="1" applyAlignment="1">
      <alignment vertical="center" wrapText="1"/>
    </xf>
    <xf numFmtId="49" fontId="20" fillId="4" borderId="33" xfId="0" applyNumberFormat="1" applyFont="1" applyFill="1" applyBorder="1" applyAlignment="1">
      <alignment horizontal="center" vertical="center" wrapText="1"/>
    </xf>
    <xf numFmtId="2" fontId="20" fillId="4" borderId="34" xfId="0" applyNumberFormat="1" applyFont="1" applyFill="1" applyBorder="1" applyAlignment="1">
      <alignment vertical="center" wrapText="1"/>
    </xf>
    <xf numFmtId="164" fontId="14" fillId="4" borderId="34" xfId="0" applyNumberFormat="1" applyFont="1" applyFill="1" applyBorder="1" applyAlignment="1">
      <alignment vertical="center" wrapText="1"/>
    </xf>
    <xf numFmtId="0" fontId="15" fillId="4" borderId="35" xfId="0" applyFont="1" applyFill="1" applyBorder="1" applyAlignment="1">
      <alignment vertical="center" wrapText="1"/>
    </xf>
    <xf numFmtId="0" fontId="18" fillId="2" borderId="6" xfId="0" applyFont="1" applyFill="1" applyBorder="1" applyAlignment="1">
      <alignment horizontal="left"/>
    </xf>
    <xf numFmtId="0" fontId="10" fillId="2" borderId="10" xfId="0" applyFont="1" applyFill="1" applyBorder="1" applyAlignment="1">
      <alignment horizontal="right" wrapText="1"/>
    </xf>
    <xf numFmtId="0" fontId="10" fillId="2" borderId="6" xfId="0" applyFont="1" applyFill="1" applyBorder="1" applyAlignment="1">
      <alignment horizontal="right" wrapText="1"/>
    </xf>
    <xf numFmtId="0" fontId="11" fillId="2" borderId="10" xfId="0" applyFont="1" applyFill="1" applyBorder="1" applyAlignment="1">
      <alignment horizontal="center" vertical="center" wrapText="1"/>
    </xf>
    <xf numFmtId="0" fontId="5" fillId="0" borderId="6" xfId="0" applyFont="1" applyBorder="1"/>
    <xf numFmtId="0" fontId="5" fillId="0" borderId="10" xfId="0" applyFont="1" applyBorder="1"/>
    <xf numFmtId="0" fontId="17" fillId="2" borderId="10" xfId="0" applyFont="1" applyFill="1" applyBorder="1" applyAlignment="1">
      <alignment horizontal="right" vertical="center" wrapText="1"/>
    </xf>
    <xf numFmtId="164" fontId="18" fillId="6" borderId="31" xfId="0" applyNumberFormat="1" applyFont="1" applyFill="1" applyBorder="1" applyAlignment="1">
      <alignment horizontal="center" vertical="center" wrapText="1"/>
    </xf>
    <xf numFmtId="0" fontId="5" fillId="0" borderId="32" xfId="0" applyFont="1" applyBorder="1"/>
    <xf numFmtId="0" fontId="4" fillId="2" borderId="7" xfId="0" applyFont="1" applyFill="1" applyBorder="1" applyAlignment="1">
      <alignment horizontal="center" wrapText="1"/>
    </xf>
    <xf numFmtId="0" fontId="5" fillId="0" borderId="8" xfId="0" applyFont="1" applyBorder="1"/>
    <xf numFmtId="0" fontId="5" fillId="0" borderId="9" xfId="0" applyFont="1" applyBorder="1"/>
    <xf numFmtId="0" fontId="7" fillId="2" borderId="10" xfId="0" applyFont="1" applyFill="1" applyBorder="1" applyAlignment="1">
      <alignment horizontal="center" vertical="center" wrapText="1"/>
    </xf>
    <xf numFmtId="0" fontId="5" fillId="0" borderId="11" xfId="0" applyFont="1" applyBorder="1"/>
    <xf numFmtId="0" fontId="8" fillId="2" borderId="12" xfId="0" applyFont="1" applyFill="1" applyBorder="1" applyAlignment="1">
      <alignment horizontal="center" vertical="top" wrapText="1"/>
    </xf>
    <xf numFmtId="0" fontId="5" fillId="0" borderId="4" xfId="0" applyFont="1" applyBorder="1"/>
    <xf numFmtId="0" fontId="5" fillId="0" borderId="13" xfId="0" applyFont="1" applyBorder="1"/>
    <xf numFmtId="0" fontId="9" fillId="2" borderId="10" xfId="0" applyFont="1" applyFill="1" applyBorder="1" applyAlignment="1">
      <alignment horizontal="center" vertical="center" wrapText="1"/>
    </xf>
    <xf numFmtId="0" fontId="10" fillId="2" borderId="10" xfId="0" applyFont="1" applyFill="1" applyBorder="1" applyAlignment="1">
      <alignment horizontal="center" vertical="center"/>
    </xf>
    <xf numFmtId="0" fontId="11" fillId="3" borderId="1" xfId="0" applyFont="1" applyFill="1" applyBorder="1" applyAlignment="1" applyProtection="1">
      <alignment horizontal="center" vertical="center" wrapText="1"/>
      <protection locked="0"/>
    </xf>
    <xf numFmtId="0" fontId="5" fillId="0" borderId="2" xfId="0" applyFont="1" applyBorder="1" applyProtection="1">
      <protection locked="0"/>
    </xf>
    <xf numFmtId="0" fontId="5" fillId="0" borderId="15" xfId="0" applyFont="1" applyBorder="1" applyProtection="1">
      <protection locked="0"/>
    </xf>
    <xf numFmtId="0" fontId="5" fillId="0" borderId="3" xfId="0" applyFont="1" applyBorder="1" applyProtection="1">
      <protection locked="0"/>
    </xf>
    <xf numFmtId="0" fontId="5" fillId="0" borderId="4" xfId="0" applyFont="1" applyBorder="1" applyProtection="1">
      <protection locked="0"/>
    </xf>
    <xf numFmtId="0" fontId="5" fillId="0" borderId="13" xfId="0" applyFont="1" applyBorder="1" applyProtection="1">
      <protection locked="0"/>
    </xf>
    <xf numFmtId="0" fontId="8" fillId="2" borderId="10" xfId="0" applyFont="1" applyFill="1" applyBorder="1" applyAlignment="1">
      <alignment horizontal="center" vertical="center" wrapText="1"/>
    </xf>
    <xf numFmtId="0" fontId="22" fillId="0" borderId="6" xfId="0" applyFont="1" applyBorder="1"/>
    <xf numFmtId="0" fontId="22" fillId="0" borderId="11" xfId="0" applyFont="1" applyBorder="1"/>
    <xf numFmtId="2" fontId="14" fillId="3" borderId="20" xfId="0" applyNumberFormat="1" applyFont="1" applyFill="1" applyBorder="1" applyAlignment="1" applyProtection="1">
      <alignment vertical="center" wrapText="1"/>
      <protection locked="0"/>
    </xf>
  </cellXfs>
  <cellStyles count="4">
    <cellStyle name="Normal" xfId="0" builtinId="0"/>
    <cellStyle name="Normal 2" xfId="1" xr:uid="{00000000-0005-0000-0000-000001000000}"/>
    <cellStyle name="Normal 3" xfId="2" xr:uid="{FCC7F217-5E7D-487E-8EEB-AAE0D397533C}"/>
    <cellStyle name="Normal 4" xfId="3" xr:uid="{1E548ACE-D665-4147-A3CE-C59ACBDF78F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756"/>
  <sheetViews>
    <sheetView tabSelected="1" topLeftCell="A106" workbookViewId="0">
      <selection activeCell="F121" sqref="F121"/>
    </sheetView>
  </sheetViews>
  <sheetFormatPr baseColWidth="10" defaultColWidth="14.42578125" defaultRowHeight="15" customHeight="1" x14ac:dyDescent="0.25"/>
  <cols>
    <col min="1" max="1" width="7.7109375" style="51" customWidth="1"/>
    <col min="2" max="2" width="58.7109375" customWidth="1"/>
    <col min="3" max="6" width="14.5703125" customWidth="1"/>
    <col min="7" max="7" width="16.28515625" customWidth="1"/>
    <col min="8" max="26" width="11.42578125" customWidth="1"/>
  </cols>
  <sheetData>
    <row r="1" spans="1:26" ht="15" customHeight="1" x14ac:dyDescent="0.25">
      <c r="A1" s="69" t="s">
        <v>0</v>
      </c>
      <c r="B1" s="70"/>
      <c r="C1" s="70"/>
      <c r="D1" s="70"/>
      <c r="E1" s="70"/>
      <c r="F1" s="70"/>
      <c r="G1" s="71"/>
      <c r="H1" s="1"/>
      <c r="I1" s="1"/>
      <c r="J1" s="1"/>
      <c r="K1" s="1"/>
      <c r="L1" s="1"/>
      <c r="M1" s="1"/>
      <c r="N1" s="1"/>
      <c r="O1" s="1"/>
      <c r="P1" s="1"/>
      <c r="Q1" s="1"/>
      <c r="R1" s="1"/>
      <c r="S1" s="1"/>
      <c r="T1" s="1"/>
      <c r="U1" s="1"/>
      <c r="V1" s="1"/>
      <c r="W1" s="1"/>
      <c r="X1" s="1"/>
      <c r="Y1" s="1"/>
      <c r="Z1" s="1"/>
    </row>
    <row r="2" spans="1:26" ht="14.25" customHeight="1" x14ac:dyDescent="0.25">
      <c r="A2" s="72" t="s">
        <v>227</v>
      </c>
      <c r="B2" s="64"/>
      <c r="C2" s="64"/>
      <c r="D2" s="64"/>
      <c r="E2" s="64"/>
      <c r="F2" s="64"/>
      <c r="G2" s="73"/>
      <c r="H2" s="1"/>
      <c r="I2" s="1"/>
      <c r="J2" s="1"/>
      <c r="K2" s="1"/>
      <c r="L2" s="1"/>
      <c r="M2" s="1"/>
      <c r="N2" s="1"/>
      <c r="O2" s="1"/>
      <c r="P2" s="1"/>
      <c r="Q2" s="1"/>
      <c r="R2" s="1"/>
      <c r="S2" s="1"/>
      <c r="T2" s="1"/>
      <c r="U2" s="1"/>
      <c r="V2" s="1"/>
      <c r="W2" s="1"/>
      <c r="X2" s="1"/>
      <c r="Y2" s="1"/>
      <c r="Z2" s="1"/>
    </row>
    <row r="3" spans="1:26" ht="14.25" customHeight="1" x14ac:dyDescent="0.25">
      <c r="A3" s="85"/>
      <c r="B3" s="86"/>
      <c r="C3" s="86"/>
      <c r="D3" s="86"/>
      <c r="E3" s="86"/>
      <c r="F3" s="86"/>
      <c r="G3" s="87"/>
      <c r="H3" s="1"/>
      <c r="I3" s="1"/>
      <c r="J3" s="1"/>
      <c r="K3" s="1"/>
      <c r="L3" s="1"/>
      <c r="M3" s="1"/>
      <c r="N3" s="1"/>
      <c r="O3" s="1"/>
      <c r="P3" s="1"/>
      <c r="Q3" s="1"/>
      <c r="R3" s="1"/>
      <c r="S3" s="1"/>
      <c r="T3" s="1"/>
      <c r="U3" s="1"/>
      <c r="V3" s="1"/>
      <c r="W3" s="1"/>
      <c r="X3" s="1"/>
      <c r="Y3" s="1"/>
      <c r="Z3" s="1"/>
    </row>
    <row r="4" spans="1:26" ht="15.75" customHeight="1" thickBot="1" x14ac:dyDescent="0.3">
      <c r="A4" s="74" t="s">
        <v>226</v>
      </c>
      <c r="B4" s="75"/>
      <c r="C4" s="75"/>
      <c r="D4" s="75"/>
      <c r="E4" s="75"/>
      <c r="F4" s="75"/>
      <c r="G4" s="76"/>
      <c r="H4" s="1"/>
      <c r="I4" s="1"/>
      <c r="J4" s="1"/>
      <c r="K4" s="1"/>
      <c r="L4" s="1"/>
      <c r="M4" s="1"/>
      <c r="N4" s="1"/>
      <c r="O4" s="1"/>
      <c r="P4" s="1"/>
      <c r="Q4" s="1"/>
      <c r="R4" s="1"/>
      <c r="S4" s="1"/>
      <c r="T4" s="1"/>
      <c r="U4" s="1"/>
      <c r="V4" s="1"/>
      <c r="W4" s="1"/>
      <c r="X4" s="1"/>
      <c r="Y4" s="1"/>
      <c r="Z4" s="1"/>
    </row>
    <row r="5" spans="1:26" ht="14.25" customHeight="1" x14ac:dyDescent="0.25">
      <c r="A5" s="41"/>
      <c r="B5" s="7"/>
      <c r="C5" s="7"/>
      <c r="D5" s="7"/>
      <c r="E5" s="7"/>
      <c r="F5" s="7"/>
      <c r="G5" s="8"/>
      <c r="H5" s="1"/>
      <c r="I5" s="1"/>
      <c r="J5" s="1"/>
      <c r="K5" s="1"/>
      <c r="L5" s="1"/>
      <c r="M5" s="1"/>
      <c r="N5" s="1"/>
      <c r="O5" s="1"/>
      <c r="P5" s="1"/>
      <c r="Q5" s="1"/>
      <c r="R5" s="1"/>
      <c r="S5" s="1"/>
      <c r="T5" s="1"/>
      <c r="U5" s="1"/>
      <c r="V5" s="1"/>
      <c r="W5" s="1"/>
      <c r="X5" s="1"/>
      <c r="Y5" s="1"/>
      <c r="Z5" s="1"/>
    </row>
    <row r="6" spans="1:26" ht="15.75" customHeight="1" x14ac:dyDescent="0.25">
      <c r="A6" s="77" t="s">
        <v>1</v>
      </c>
      <c r="B6" s="64"/>
      <c r="C6" s="64"/>
      <c r="D6" s="64"/>
      <c r="E6" s="64"/>
      <c r="F6" s="64"/>
      <c r="G6" s="73"/>
      <c r="H6" s="1"/>
      <c r="I6" s="1"/>
      <c r="J6" s="1"/>
      <c r="K6" s="1"/>
      <c r="L6" s="1"/>
      <c r="M6" s="1"/>
      <c r="N6" s="1"/>
      <c r="O6" s="1"/>
      <c r="P6" s="1"/>
      <c r="Q6" s="1"/>
      <c r="R6" s="1"/>
      <c r="S6" s="1"/>
      <c r="T6" s="1"/>
      <c r="U6" s="1"/>
      <c r="V6" s="1"/>
      <c r="W6" s="1"/>
      <c r="X6" s="1"/>
      <c r="Y6" s="1"/>
      <c r="Z6" s="1"/>
    </row>
    <row r="7" spans="1:26" ht="14.25" customHeight="1" x14ac:dyDescent="0.25">
      <c r="A7" s="78" t="s">
        <v>2</v>
      </c>
      <c r="B7" s="64"/>
      <c r="C7" s="64"/>
      <c r="D7" s="64"/>
      <c r="E7" s="64"/>
      <c r="F7" s="64"/>
      <c r="G7" s="73"/>
      <c r="H7" s="1"/>
      <c r="I7" s="1"/>
      <c r="J7" s="1"/>
      <c r="K7" s="1"/>
      <c r="L7" s="1"/>
      <c r="M7" s="1"/>
      <c r="N7" s="1"/>
      <c r="O7" s="1"/>
      <c r="P7" s="1"/>
      <c r="Q7" s="1"/>
      <c r="R7" s="1"/>
      <c r="S7" s="1"/>
      <c r="T7" s="1"/>
      <c r="U7" s="1"/>
      <c r="V7" s="1"/>
      <c r="W7" s="1"/>
      <c r="X7" s="1"/>
      <c r="Y7" s="1"/>
      <c r="Z7" s="1"/>
    </row>
    <row r="8" spans="1:26" ht="14.25" customHeight="1" thickBot="1" x14ac:dyDescent="0.3">
      <c r="A8" s="42"/>
      <c r="B8" s="9"/>
      <c r="C8" s="9"/>
      <c r="D8" s="9"/>
      <c r="E8" s="9"/>
      <c r="F8" s="9"/>
      <c r="G8" s="10"/>
      <c r="H8" s="1"/>
      <c r="I8" s="1"/>
      <c r="J8" s="1"/>
      <c r="K8" s="1"/>
      <c r="L8" s="1"/>
      <c r="M8" s="1"/>
      <c r="N8" s="1"/>
      <c r="O8" s="1"/>
      <c r="P8" s="1"/>
      <c r="Q8" s="1"/>
      <c r="R8" s="1"/>
      <c r="S8" s="1"/>
      <c r="T8" s="1"/>
      <c r="U8" s="1"/>
      <c r="V8" s="1"/>
      <c r="W8" s="1"/>
      <c r="X8" s="1"/>
      <c r="Y8" s="1"/>
      <c r="Z8" s="1"/>
    </row>
    <row r="9" spans="1:26" ht="15" customHeight="1" x14ac:dyDescent="0.25">
      <c r="A9" s="63" t="s">
        <v>3</v>
      </c>
      <c r="B9" s="64"/>
      <c r="C9" s="79"/>
      <c r="D9" s="80"/>
      <c r="E9" s="80"/>
      <c r="F9" s="80"/>
      <c r="G9" s="81"/>
      <c r="H9" s="1"/>
      <c r="I9" s="1"/>
      <c r="J9" s="1"/>
      <c r="K9" s="1"/>
      <c r="L9" s="1"/>
      <c r="M9" s="1"/>
      <c r="N9" s="1"/>
      <c r="O9" s="1"/>
      <c r="P9" s="1"/>
      <c r="Q9" s="1"/>
      <c r="R9" s="1"/>
      <c r="S9" s="1"/>
      <c r="T9" s="1"/>
      <c r="U9" s="1"/>
      <c r="V9" s="1"/>
      <c r="W9" s="1"/>
      <c r="X9" s="1"/>
      <c r="Y9" s="1"/>
      <c r="Z9" s="1"/>
    </row>
    <row r="10" spans="1:26" ht="15.75" customHeight="1" thickBot="1" x14ac:dyDescent="0.3">
      <c r="A10" s="65"/>
      <c r="B10" s="64"/>
      <c r="C10" s="82"/>
      <c r="D10" s="83"/>
      <c r="E10" s="83"/>
      <c r="F10" s="83"/>
      <c r="G10" s="84"/>
      <c r="H10" s="1"/>
      <c r="I10" s="1"/>
      <c r="J10" s="1"/>
      <c r="K10" s="1"/>
      <c r="L10" s="1"/>
      <c r="M10" s="1"/>
      <c r="N10" s="1"/>
      <c r="O10" s="1"/>
      <c r="P10" s="1"/>
      <c r="Q10" s="1"/>
      <c r="R10" s="1"/>
      <c r="S10" s="1"/>
      <c r="T10" s="1"/>
      <c r="U10" s="1"/>
      <c r="V10" s="1"/>
      <c r="W10" s="1"/>
      <c r="X10" s="1"/>
      <c r="Y10" s="1"/>
      <c r="Z10" s="1"/>
    </row>
    <row r="11" spans="1:26" ht="14.25" customHeight="1" thickBot="1" x14ac:dyDescent="0.3">
      <c r="A11" s="43"/>
      <c r="B11" s="2"/>
      <c r="C11" s="2"/>
      <c r="D11" s="2"/>
      <c r="E11" s="2"/>
      <c r="F11" s="2"/>
      <c r="G11" s="11"/>
      <c r="H11" s="1"/>
      <c r="I11" s="1"/>
      <c r="J11" s="1"/>
      <c r="K11" s="1"/>
      <c r="L11" s="1"/>
      <c r="M11" s="1"/>
      <c r="N11" s="1"/>
      <c r="O11" s="1"/>
      <c r="P11" s="1"/>
      <c r="Q11" s="1"/>
      <c r="R11" s="1"/>
      <c r="S11" s="1"/>
      <c r="T11" s="1"/>
      <c r="U11" s="1"/>
      <c r="V11" s="1"/>
      <c r="W11" s="1"/>
      <c r="X11" s="1"/>
      <c r="Y11" s="1"/>
      <c r="Z11" s="1"/>
    </row>
    <row r="12" spans="1:26" ht="34.9" customHeight="1" thickBot="1" x14ac:dyDescent="0.3">
      <c r="A12" s="44" t="s">
        <v>4</v>
      </c>
      <c r="B12" s="15" t="s">
        <v>5</v>
      </c>
      <c r="C12" s="16" t="s">
        <v>6</v>
      </c>
      <c r="D12" s="16" t="s">
        <v>7</v>
      </c>
      <c r="E12" s="16" t="s">
        <v>8</v>
      </c>
      <c r="F12" s="16" t="s">
        <v>9</v>
      </c>
      <c r="G12" s="17" t="s">
        <v>10</v>
      </c>
      <c r="H12" s="1"/>
      <c r="I12" s="1"/>
      <c r="J12" s="1"/>
      <c r="K12" s="3"/>
      <c r="L12" s="1"/>
      <c r="M12" s="3"/>
      <c r="N12" s="1"/>
      <c r="O12" s="1"/>
      <c r="P12" s="1"/>
      <c r="Q12" s="1"/>
      <c r="R12" s="1"/>
      <c r="S12" s="1"/>
      <c r="T12" s="1"/>
      <c r="U12" s="1"/>
      <c r="V12" s="1"/>
      <c r="W12" s="1"/>
      <c r="X12" s="1"/>
      <c r="Y12" s="1"/>
      <c r="Z12" s="1"/>
    </row>
    <row r="13" spans="1:26" ht="14.25" customHeight="1" x14ac:dyDescent="0.25">
      <c r="A13" s="56" t="s">
        <v>34</v>
      </c>
      <c r="B13" s="57" t="s">
        <v>35</v>
      </c>
      <c r="C13" s="57"/>
      <c r="D13" s="57"/>
      <c r="E13" s="58"/>
      <c r="F13" s="58"/>
      <c r="G13" s="59"/>
      <c r="H13" s="1"/>
      <c r="I13" s="1"/>
      <c r="J13" s="1"/>
      <c r="K13" s="3"/>
      <c r="L13" s="1"/>
      <c r="M13" s="3"/>
      <c r="N13" s="1"/>
      <c r="O13" s="1"/>
      <c r="P13" s="1"/>
      <c r="Q13" s="1"/>
      <c r="R13" s="1"/>
      <c r="S13" s="1"/>
      <c r="T13" s="1"/>
      <c r="U13" s="1"/>
      <c r="V13" s="1"/>
      <c r="W13" s="1"/>
      <c r="X13" s="1"/>
      <c r="Y13" s="1"/>
      <c r="Z13" s="1"/>
    </row>
    <row r="14" spans="1:26" ht="14.25" customHeight="1" x14ac:dyDescent="0.25">
      <c r="A14" s="46" t="s">
        <v>14</v>
      </c>
      <c r="B14" s="20" t="s">
        <v>12</v>
      </c>
      <c r="C14" s="21">
        <v>1</v>
      </c>
      <c r="D14" s="22">
        <v>2709.4</v>
      </c>
      <c r="E14" s="22">
        <v>2709.4</v>
      </c>
      <c r="F14" s="23"/>
      <c r="G14" s="24">
        <f t="shared" ref="G14" si="0">IF(F14&gt;D14,F14/0,ROUND(C14*F14,2))</f>
        <v>0</v>
      </c>
      <c r="H14" s="1"/>
      <c r="I14" s="1"/>
      <c r="J14" s="1"/>
      <c r="K14" s="3"/>
      <c r="L14" s="1"/>
      <c r="M14" s="3"/>
      <c r="N14" s="1"/>
      <c r="O14" s="1"/>
      <c r="P14" s="1"/>
      <c r="Q14" s="1"/>
      <c r="R14" s="1"/>
      <c r="S14" s="1"/>
      <c r="T14" s="1"/>
      <c r="U14" s="1"/>
      <c r="V14" s="1"/>
      <c r="W14" s="1"/>
      <c r="X14" s="1"/>
      <c r="Y14" s="1"/>
      <c r="Z14" s="1"/>
    </row>
    <row r="15" spans="1:26" ht="14.25" customHeight="1" x14ac:dyDescent="0.25">
      <c r="A15" s="45" t="s">
        <v>36</v>
      </c>
      <c r="B15" s="18" t="s">
        <v>37</v>
      </c>
      <c r="C15" s="18"/>
      <c r="D15" s="18"/>
      <c r="E15" s="19"/>
      <c r="F15" s="19"/>
      <c r="G15" s="25"/>
      <c r="H15" s="1"/>
      <c r="I15" s="1"/>
      <c r="J15" s="1"/>
      <c r="K15" s="3"/>
      <c r="L15" s="1"/>
      <c r="M15" s="3"/>
      <c r="N15" s="1"/>
      <c r="O15" s="1"/>
      <c r="P15" s="1"/>
      <c r="Q15" s="1"/>
      <c r="R15" s="1"/>
      <c r="S15" s="1"/>
      <c r="T15" s="1"/>
      <c r="U15" s="1"/>
      <c r="V15" s="1"/>
      <c r="W15" s="1"/>
      <c r="X15" s="1"/>
      <c r="Y15" s="1"/>
      <c r="Z15" s="1"/>
    </row>
    <row r="16" spans="1:26" ht="14.25" customHeight="1" x14ac:dyDescent="0.25">
      <c r="A16" s="46" t="s">
        <v>15</v>
      </c>
      <c r="B16" s="20" t="s">
        <v>16</v>
      </c>
      <c r="C16" s="21">
        <v>1</v>
      </c>
      <c r="D16" s="22">
        <v>1019.27</v>
      </c>
      <c r="E16" s="22">
        <v>1019.27</v>
      </c>
      <c r="F16" s="23"/>
      <c r="G16" s="24">
        <f t="shared" ref="G16:G20" si="1">IF(F16&gt;D16,F16/0,ROUND(C16*F16,2))</f>
        <v>0</v>
      </c>
      <c r="H16" s="1"/>
      <c r="I16" s="1"/>
      <c r="J16" s="1"/>
      <c r="K16" s="3"/>
      <c r="L16" s="1"/>
      <c r="M16" s="3"/>
      <c r="N16" s="1"/>
      <c r="O16" s="1"/>
      <c r="P16" s="1"/>
      <c r="Q16" s="1"/>
      <c r="R16" s="1"/>
      <c r="S16" s="1"/>
      <c r="T16" s="1"/>
      <c r="U16" s="1"/>
      <c r="V16" s="1"/>
      <c r="W16" s="1"/>
      <c r="X16" s="1"/>
      <c r="Y16" s="1"/>
      <c r="Z16" s="1"/>
    </row>
    <row r="17" spans="1:26" ht="14.25" customHeight="1" x14ac:dyDescent="0.25">
      <c r="A17" s="46" t="s">
        <v>17</v>
      </c>
      <c r="B17" s="20" t="s">
        <v>29</v>
      </c>
      <c r="C17" s="21">
        <v>1</v>
      </c>
      <c r="D17" s="22">
        <v>344.15</v>
      </c>
      <c r="E17" s="22">
        <v>344.15</v>
      </c>
      <c r="F17" s="23"/>
      <c r="G17" s="24">
        <f t="shared" si="1"/>
        <v>0</v>
      </c>
      <c r="H17" s="1"/>
      <c r="I17" s="1"/>
      <c r="J17" s="1"/>
      <c r="K17" s="3"/>
      <c r="L17" s="1"/>
      <c r="M17" s="3"/>
      <c r="N17" s="1"/>
      <c r="O17" s="1"/>
      <c r="P17" s="1"/>
      <c r="Q17" s="1"/>
      <c r="R17" s="1"/>
      <c r="S17" s="1"/>
      <c r="T17" s="1"/>
      <c r="U17" s="1"/>
      <c r="V17" s="1"/>
      <c r="W17" s="1"/>
      <c r="X17" s="1"/>
      <c r="Y17" s="1"/>
      <c r="Z17" s="1"/>
    </row>
    <row r="18" spans="1:26" ht="14.25" customHeight="1" x14ac:dyDescent="0.25">
      <c r="A18" s="46" t="s">
        <v>18</v>
      </c>
      <c r="B18" s="20" t="s">
        <v>30</v>
      </c>
      <c r="C18" s="21">
        <v>1</v>
      </c>
      <c r="D18" s="22">
        <v>344.15</v>
      </c>
      <c r="E18" s="22">
        <v>344.15</v>
      </c>
      <c r="F18" s="23"/>
      <c r="G18" s="24">
        <f t="shared" si="1"/>
        <v>0</v>
      </c>
      <c r="H18" s="1"/>
      <c r="I18" s="1"/>
      <c r="J18" s="1"/>
      <c r="K18" s="3"/>
      <c r="L18" s="1"/>
      <c r="M18" s="3"/>
      <c r="N18" s="1"/>
      <c r="O18" s="1"/>
      <c r="P18" s="1"/>
      <c r="Q18" s="1"/>
      <c r="R18" s="1"/>
      <c r="S18" s="1"/>
      <c r="T18" s="1"/>
      <c r="U18" s="1"/>
      <c r="V18" s="1"/>
      <c r="W18" s="1"/>
      <c r="X18" s="1"/>
      <c r="Y18" s="1"/>
      <c r="Z18" s="1"/>
    </row>
    <row r="19" spans="1:26" ht="14.25" customHeight="1" x14ac:dyDescent="0.25">
      <c r="A19" s="45" t="s">
        <v>38</v>
      </c>
      <c r="B19" s="18" t="s">
        <v>39</v>
      </c>
      <c r="C19" s="18"/>
      <c r="D19" s="18"/>
      <c r="E19" s="19"/>
      <c r="F19" s="19"/>
      <c r="G19" s="25"/>
      <c r="H19" s="1"/>
      <c r="I19" s="1"/>
      <c r="J19" s="1"/>
      <c r="K19" s="3"/>
      <c r="L19" s="1"/>
      <c r="M19" s="3"/>
      <c r="N19" s="1"/>
      <c r="O19" s="1"/>
      <c r="P19" s="1"/>
      <c r="Q19" s="1"/>
      <c r="R19" s="1"/>
      <c r="S19" s="1"/>
      <c r="T19" s="1"/>
      <c r="U19" s="1"/>
      <c r="V19" s="1"/>
      <c r="W19" s="1"/>
      <c r="X19" s="1"/>
      <c r="Y19" s="1"/>
      <c r="Z19" s="1"/>
    </row>
    <row r="20" spans="1:26" ht="14.25" customHeight="1" x14ac:dyDescent="0.25">
      <c r="A20" s="46" t="s">
        <v>19</v>
      </c>
      <c r="B20" s="20" t="s">
        <v>20</v>
      </c>
      <c r="C20" s="21">
        <v>12</v>
      </c>
      <c r="D20" s="22">
        <v>172.68</v>
      </c>
      <c r="E20" s="22">
        <v>2072.16</v>
      </c>
      <c r="F20" s="23"/>
      <c r="G20" s="24">
        <f t="shared" si="1"/>
        <v>0</v>
      </c>
      <c r="H20" s="1"/>
      <c r="I20" s="1"/>
      <c r="J20" s="1"/>
      <c r="K20" s="3"/>
      <c r="L20" s="1"/>
      <c r="M20" s="3"/>
      <c r="N20" s="1"/>
      <c r="O20" s="1"/>
      <c r="P20" s="1"/>
      <c r="Q20" s="1"/>
      <c r="R20" s="1"/>
      <c r="S20" s="1"/>
      <c r="T20" s="1"/>
      <c r="U20" s="1"/>
      <c r="V20" s="1"/>
      <c r="W20" s="1"/>
      <c r="X20" s="1"/>
      <c r="Y20" s="1"/>
      <c r="Z20" s="1"/>
    </row>
    <row r="21" spans="1:26" ht="14.25" customHeight="1" x14ac:dyDescent="0.25">
      <c r="A21" s="45" t="s">
        <v>40</v>
      </c>
      <c r="B21" s="18" t="s">
        <v>41</v>
      </c>
      <c r="C21" s="18"/>
      <c r="D21" s="18"/>
      <c r="E21" s="19"/>
      <c r="F21" s="19"/>
      <c r="G21" s="25"/>
      <c r="H21" s="1"/>
      <c r="I21" s="1"/>
      <c r="J21" s="1"/>
      <c r="K21" s="3"/>
      <c r="L21" s="1"/>
      <c r="M21" s="3"/>
      <c r="N21" s="1"/>
      <c r="O21" s="1"/>
      <c r="P21" s="1"/>
      <c r="Q21" s="1"/>
      <c r="R21" s="1"/>
      <c r="S21" s="1"/>
      <c r="T21" s="1"/>
      <c r="U21" s="1"/>
      <c r="V21" s="1"/>
      <c r="W21" s="1"/>
      <c r="X21" s="1"/>
      <c r="Y21" s="1"/>
      <c r="Z21" s="1"/>
    </row>
    <row r="22" spans="1:26" ht="14.25" customHeight="1" x14ac:dyDescent="0.25">
      <c r="A22" s="46" t="s">
        <v>21</v>
      </c>
      <c r="B22" s="20" t="s">
        <v>42</v>
      </c>
      <c r="C22" s="21">
        <v>12</v>
      </c>
      <c r="D22" s="22">
        <v>1726.84</v>
      </c>
      <c r="E22" s="22">
        <v>20722.080000000002</v>
      </c>
      <c r="F22" s="23"/>
      <c r="G22" s="24">
        <f t="shared" ref="G22:G23" si="2">IF(F22&gt;D22,F22/0,ROUND(C22*F22,2))</f>
        <v>0</v>
      </c>
      <c r="H22" s="1"/>
      <c r="I22" s="1"/>
      <c r="J22" s="1"/>
      <c r="K22" s="3"/>
      <c r="L22" s="1"/>
      <c r="M22" s="3"/>
      <c r="N22" s="1"/>
      <c r="O22" s="1"/>
      <c r="P22" s="1"/>
      <c r="Q22" s="1"/>
      <c r="R22" s="1"/>
      <c r="S22" s="1"/>
      <c r="T22" s="1"/>
      <c r="U22" s="1"/>
      <c r="V22" s="1"/>
      <c r="W22" s="1"/>
      <c r="X22" s="1"/>
      <c r="Y22" s="1"/>
      <c r="Z22" s="1"/>
    </row>
    <row r="23" spans="1:26" ht="14.25" customHeight="1" x14ac:dyDescent="0.25">
      <c r="A23" s="46" t="s">
        <v>22</v>
      </c>
      <c r="B23" s="20" t="s">
        <v>43</v>
      </c>
      <c r="C23" s="21">
        <v>12</v>
      </c>
      <c r="D23" s="22">
        <v>3453.69</v>
      </c>
      <c r="E23" s="22">
        <v>41444.28</v>
      </c>
      <c r="F23" s="23"/>
      <c r="G23" s="24">
        <f t="shared" si="2"/>
        <v>0</v>
      </c>
      <c r="H23" s="1"/>
      <c r="I23" s="1"/>
      <c r="J23" s="1"/>
      <c r="K23" s="3"/>
      <c r="L23" s="1"/>
      <c r="M23" s="3"/>
      <c r="N23" s="1"/>
      <c r="O23" s="1"/>
      <c r="P23" s="1"/>
      <c r="Q23" s="1"/>
      <c r="R23" s="1"/>
      <c r="S23" s="1"/>
      <c r="T23" s="1"/>
      <c r="U23" s="1"/>
      <c r="V23" s="1"/>
      <c r="W23" s="1"/>
      <c r="X23" s="1"/>
      <c r="Y23" s="1"/>
      <c r="Z23" s="1"/>
    </row>
    <row r="24" spans="1:26" ht="14.25" customHeight="1" x14ac:dyDescent="0.25">
      <c r="A24" s="46" t="s">
        <v>44</v>
      </c>
      <c r="B24" s="20" t="s">
        <v>45</v>
      </c>
      <c r="C24" s="21">
        <v>1</v>
      </c>
      <c r="D24" s="22">
        <v>1280.74</v>
      </c>
      <c r="E24" s="22">
        <v>1280.74</v>
      </c>
      <c r="F24" s="23"/>
      <c r="G24" s="24">
        <f t="shared" ref="G24:G28" si="3">IF(F24&gt;D24,F24/0,ROUND(C24*F24,2))</f>
        <v>0</v>
      </c>
      <c r="H24" s="1"/>
      <c r="I24" s="1"/>
      <c r="J24" s="1"/>
      <c r="K24" s="3"/>
      <c r="L24" s="1"/>
      <c r="M24" s="3"/>
      <c r="N24" s="1"/>
      <c r="O24" s="1"/>
      <c r="P24" s="1"/>
      <c r="Q24" s="1"/>
      <c r="R24" s="1"/>
      <c r="S24" s="1"/>
      <c r="T24" s="1"/>
      <c r="U24" s="1"/>
      <c r="V24" s="1"/>
      <c r="W24" s="1"/>
      <c r="X24" s="1"/>
      <c r="Y24" s="1"/>
      <c r="Z24" s="1"/>
    </row>
    <row r="25" spans="1:26" ht="14.25" customHeight="1" x14ac:dyDescent="0.25">
      <c r="A25" s="46" t="s">
        <v>46</v>
      </c>
      <c r="B25" s="20" t="s">
        <v>47</v>
      </c>
      <c r="C25" s="21">
        <v>12</v>
      </c>
      <c r="D25" s="22">
        <v>1726.84</v>
      </c>
      <c r="E25" s="22">
        <v>20722.080000000002</v>
      </c>
      <c r="F25" s="23"/>
      <c r="G25" s="24">
        <f t="shared" si="3"/>
        <v>0</v>
      </c>
      <c r="H25" s="1"/>
      <c r="I25" s="1"/>
      <c r="J25" s="1"/>
      <c r="K25" s="3"/>
      <c r="L25" s="1"/>
      <c r="M25" s="3"/>
      <c r="N25" s="1"/>
      <c r="O25" s="1"/>
      <c r="P25" s="1"/>
      <c r="Q25" s="1"/>
      <c r="R25" s="1"/>
      <c r="S25" s="1"/>
      <c r="T25" s="1"/>
      <c r="U25" s="1"/>
      <c r="V25" s="1"/>
      <c r="W25" s="1"/>
      <c r="X25" s="1"/>
      <c r="Y25" s="1"/>
      <c r="Z25" s="1"/>
    </row>
    <row r="26" spans="1:26" ht="14.25" customHeight="1" x14ac:dyDescent="0.25">
      <c r="A26" s="46" t="s">
        <v>48</v>
      </c>
      <c r="B26" s="20" t="s">
        <v>49</v>
      </c>
      <c r="C26" s="21">
        <v>4</v>
      </c>
      <c r="D26" s="22">
        <v>2374.42</v>
      </c>
      <c r="E26" s="22">
        <v>9497.68</v>
      </c>
      <c r="F26" s="23"/>
      <c r="G26" s="24">
        <f t="shared" si="3"/>
        <v>0</v>
      </c>
      <c r="H26" s="1"/>
      <c r="I26" s="1"/>
      <c r="J26" s="1"/>
      <c r="K26" s="3"/>
      <c r="L26" s="1"/>
      <c r="M26" s="3"/>
      <c r="N26" s="1"/>
      <c r="O26" s="1"/>
      <c r="P26" s="1"/>
      <c r="Q26" s="1"/>
      <c r="R26" s="1"/>
      <c r="S26" s="1"/>
      <c r="T26" s="1"/>
      <c r="U26" s="1"/>
      <c r="V26" s="1"/>
      <c r="W26" s="1"/>
      <c r="X26" s="1"/>
      <c r="Y26" s="1"/>
      <c r="Z26" s="1"/>
    </row>
    <row r="27" spans="1:26" ht="14.25" customHeight="1" x14ac:dyDescent="0.25">
      <c r="A27" s="46" t="s">
        <v>241</v>
      </c>
      <c r="B27" s="20" t="s">
        <v>228</v>
      </c>
      <c r="C27" s="21">
        <v>12</v>
      </c>
      <c r="D27" s="22">
        <v>863.43</v>
      </c>
      <c r="E27" s="22">
        <v>10361.16</v>
      </c>
      <c r="F27" s="23"/>
      <c r="G27" s="24">
        <f t="shared" si="3"/>
        <v>0</v>
      </c>
      <c r="H27" s="1"/>
      <c r="I27" s="1"/>
      <c r="J27" s="1"/>
      <c r="K27" s="3"/>
      <c r="L27" s="1"/>
      <c r="M27" s="3"/>
      <c r="N27" s="1"/>
      <c r="O27" s="1"/>
      <c r="P27" s="1"/>
      <c r="Q27" s="1"/>
      <c r="R27" s="1"/>
      <c r="S27" s="1"/>
      <c r="T27" s="1"/>
      <c r="U27" s="1"/>
      <c r="V27" s="1"/>
      <c r="W27" s="1"/>
      <c r="X27" s="1"/>
      <c r="Y27" s="1"/>
      <c r="Z27" s="1"/>
    </row>
    <row r="28" spans="1:26" ht="14.25" customHeight="1" x14ac:dyDescent="0.25">
      <c r="A28" s="46" t="s">
        <v>50</v>
      </c>
      <c r="B28" s="20" t="s">
        <v>51</v>
      </c>
      <c r="C28" s="21">
        <v>12</v>
      </c>
      <c r="D28" s="22">
        <v>863.43</v>
      </c>
      <c r="E28" s="22">
        <v>10361.16</v>
      </c>
      <c r="F28" s="23"/>
      <c r="G28" s="24">
        <f t="shared" si="3"/>
        <v>0</v>
      </c>
      <c r="H28" s="1"/>
      <c r="I28" s="1"/>
      <c r="J28" s="1"/>
      <c r="K28" s="3"/>
      <c r="L28" s="1"/>
      <c r="M28" s="3"/>
      <c r="N28" s="1"/>
      <c r="O28" s="1"/>
      <c r="P28" s="1"/>
      <c r="Q28" s="1"/>
      <c r="R28" s="1"/>
      <c r="S28" s="1"/>
      <c r="T28" s="1"/>
      <c r="U28" s="1"/>
      <c r="V28" s="1"/>
      <c r="W28" s="1"/>
      <c r="X28" s="1"/>
      <c r="Y28" s="1"/>
      <c r="Z28" s="1"/>
    </row>
    <row r="29" spans="1:26" ht="14.25" customHeight="1" x14ac:dyDescent="0.25">
      <c r="A29" s="45" t="s">
        <v>52</v>
      </c>
      <c r="B29" s="18" t="s">
        <v>53</v>
      </c>
      <c r="C29" s="18"/>
      <c r="D29" s="18"/>
      <c r="E29" s="19"/>
      <c r="F29" s="19"/>
      <c r="G29" s="25"/>
      <c r="H29" s="1"/>
      <c r="I29" s="1"/>
      <c r="J29" s="1"/>
      <c r="K29" s="3"/>
      <c r="L29" s="1"/>
      <c r="M29" s="3"/>
      <c r="N29" s="1"/>
      <c r="O29" s="1"/>
      <c r="P29" s="1"/>
      <c r="Q29" s="1"/>
      <c r="R29" s="1"/>
      <c r="S29" s="1"/>
      <c r="T29" s="1"/>
      <c r="U29" s="1"/>
      <c r="V29" s="1"/>
      <c r="W29" s="1"/>
      <c r="X29" s="1"/>
      <c r="Y29" s="1"/>
      <c r="Z29" s="1"/>
    </row>
    <row r="30" spans="1:26" ht="14.25" customHeight="1" x14ac:dyDescent="0.25">
      <c r="A30" s="45"/>
      <c r="B30" s="18" t="s">
        <v>54</v>
      </c>
      <c r="C30" s="18"/>
      <c r="D30" s="18"/>
      <c r="E30" s="19"/>
      <c r="F30" s="19"/>
      <c r="G30" s="25"/>
      <c r="H30" s="1"/>
      <c r="I30" s="1"/>
      <c r="J30" s="1"/>
      <c r="K30" s="3"/>
      <c r="L30" s="1"/>
      <c r="M30" s="3"/>
      <c r="N30" s="1"/>
      <c r="O30" s="1"/>
      <c r="P30" s="1"/>
      <c r="Q30" s="1"/>
      <c r="R30" s="1"/>
      <c r="S30" s="1"/>
      <c r="T30" s="1"/>
      <c r="U30" s="1"/>
      <c r="V30" s="1"/>
      <c r="W30" s="1"/>
      <c r="X30" s="1"/>
      <c r="Y30" s="1"/>
      <c r="Z30" s="1"/>
    </row>
    <row r="31" spans="1:26" ht="14.25" customHeight="1" x14ac:dyDescent="0.25">
      <c r="A31" s="46" t="s">
        <v>23</v>
      </c>
      <c r="B31" s="20" t="s">
        <v>55</v>
      </c>
      <c r="C31" s="21">
        <v>2</v>
      </c>
      <c r="D31" s="22">
        <v>207.75</v>
      </c>
      <c r="E31" s="22">
        <v>415.5</v>
      </c>
      <c r="F31" s="23"/>
      <c r="G31" s="24">
        <f t="shared" ref="G31:G93" si="4">IF(F31&gt;D31,F31/0,ROUND(C31*F31,2))</f>
        <v>0</v>
      </c>
      <c r="H31" s="1"/>
      <c r="I31" s="1"/>
      <c r="J31" s="1"/>
      <c r="K31" s="3"/>
      <c r="L31" s="1"/>
      <c r="M31" s="3"/>
      <c r="N31" s="1"/>
      <c r="O31" s="1"/>
      <c r="P31" s="1"/>
      <c r="Q31" s="1"/>
      <c r="R31" s="1"/>
      <c r="S31" s="1"/>
      <c r="T31" s="1"/>
      <c r="U31" s="1"/>
      <c r="V31" s="1"/>
      <c r="W31" s="1"/>
      <c r="X31" s="1"/>
      <c r="Y31" s="1"/>
      <c r="Z31" s="1"/>
    </row>
    <row r="32" spans="1:26" ht="14.25" customHeight="1" x14ac:dyDescent="0.25">
      <c r="A32" s="46" t="s">
        <v>56</v>
      </c>
      <c r="B32" s="20" t="s">
        <v>57</v>
      </c>
      <c r="C32" s="21">
        <v>3</v>
      </c>
      <c r="D32" s="22">
        <v>57.11</v>
      </c>
      <c r="E32" s="22">
        <v>171.33</v>
      </c>
      <c r="F32" s="23"/>
      <c r="G32" s="24">
        <f t="shared" si="4"/>
        <v>0</v>
      </c>
      <c r="H32" s="1"/>
      <c r="I32" s="1"/>
      <c r="J32" s="1"/>
      <c r="K32" s="3"/>
      <c r="L32" s="1"/>
      <c r="M32" s="3"/>
      <c r="N32" s="1"/>
      <c r="O32" s="1"/>
      <c r="P32" s="1"/>
      <c r="Q32" s="1"/>
      <c r="R32" s="1"/>
      <c r="S32" s="1"/>
      <c r="T32" s="1"/>
      <c r="U32" s="1"/>
      <c r="V32" s="1"/>
      <c r="W32" s="1"/>
      <c r="X32" s="1"/>
      <c r="Y32" s="1"/>
      <c r="Z32" s="1"/>
    </row>
    <row r="33" spans="1:26" ht="14.25" customHeight="1" x14ac:dyDescent="0.25">
      <c r="A33" s="46" t="s">
        <v>58</v>
      </c>
      <c r="B33" s="20" t="s">
        <v>59</v>
      </c>
      <c r="C33" s="21">
        <v>5</v>
      </c>
      <c r="D33" s="22">
        <v>198.78</v>
      </c>
      <c r="E33" s="22">
        <v>993.9</v>
      </c>
      <c r="F33" s="23"/>
      <c r="G33" s="24">
        <f t="shared" si="4"/>
        <v>0</v>
      </c>
      <c r="H33" s="1"/>
      <c r="I33" s="1"/>
      <c r="J33" s="1"/>
      <c r="K33" s="3"/>
      <c r="L33" s="1"/>
      <c r="M33" s="3"/>
      <c r="N33" s="1"/>
      <c r="O33" s="1"/>
      <c r="P33" s="1"/>
      <c r="Q33" s="1"/>
      <c r="R33" s="1"/>
      <c r="S33" s="1"/>
      <c r="T33" s="1"/>
      <c r="U33" s="1"/>
      <c r="V33" s="1"/>
      <c r="W33" s="1"/>
      <c r="X33" s="1"/>
      <c r="Y33" s="1"/>
      <c r="Z33" s="1"/>
    </row>
    <row r="34" spans="1:26" ht="14.25" customHeight="1" x14ac:dyDescent="0.25">
      <c r="A34" s="46" t="s">
        <v>60</v>
      </c>
      <c r="B34" s="20" t="s">
        <v>61</v>
      </c>
      <c r="C34" s="21">
        <v>5</v>
      </c>
      <c r="D34" s="22">
        <v>210.26</v>
      </c>
      <c r="E34" s="22">
        <v>1051.3</v>
      </c>
      <c r="F34" s="23"/>
      <c r="G34" s="24">
        <f t="shared" si="4"/>
        <v>0</v>
      </c>
      <c r="H34" s="1"/>
      <c r="I34" s="1"/>
      <c r="J34" s="1"/>
      <c r="K34" s="3"/>
      <c r="L34" s="1"/>
      <c r="M34" s="3"/>
      <c r="N34" s="1"/>
      <c r="O34" s="1"/>
      <c r="P34" s="1"/>
      <c r="Q34" s="1"/>
      <c r="R34" s="1"/>
      <c r="S34" s="1"/>
      <c r="T34" s="1"/>
      <c r="U34" s="1"/>
      <c r="V34" s="1"/>
      <c r="W34" s="1"/>
      <c r="X34" s="1"/>
      <c r="Y34" s="1"/>
      <c r="Z34" s="1"/>
    </row>
    <row r="35" spans="1:26" ht="14.25" customHeight="1" x14ac:dyDescent="0.25">
      <c r="A35" s="46" t="s">
        <v>62</v>
      </c>
      <c r="B35" s="20" t="s">
        <v>63</v>
      </c>
      <c r="C35" s="21">
        <v>5</v>
      </c>
      <c r="D35" s="22">
        <v>225.27</v>
      </c>
      <c r="E35" s="22">
        <v>1126.3499999999999</v>
      </c>
      <c r="F35" s="23"/>
      <c r="G35" s="24">
        <f t="shared" si="4"/>
        <v>0</v>
      </c>
      <c r="H35" s="1"/>
      <c r="I35" s="1"/>
      <c r="J35" s="1"/>
      <c r="K35" s="3"/>
      <c r="L35" s="1"/>
      <c r="M35" s="3"/>
      <c r="N35" s="1"/>
      <c r="O35" s="1"/>
      <c r="P35" s="1"/>
      <c r="Q35" s="1"/>
      <c r="R35" s="1"/>
      <c r="S35" s="1"/>
      <c r="T35" s="1"/>
      <c r="U35" s="1"/>
      <c r="V35" s="1"/>
      <c r="W35" s="1"/>
      <c r="X35" s="1"/>
      <c r="Y35" s="1"/>
      <c r="Z35" s="1"/>
    </row>
    <row r="36" spans="1:26" ht="14.25" customHeight="1" x14ac:dyDescent="0.25">
      <c r="A36" s="46" t="s">
        <v>64</v>
      </c>
      <c r="B36" s="20" t="s">
        <v>65</v>
      </c>
      <c r="C36" s="21">
        <v>5</v>
      </c>
      <c r="D36" s="22">
        <v>239.33</v>
      </c>
      <c r="E36" s="22">
        <v>1196.6500000000001</v>
      </c>
      <c r="F36" s="23"/>
      <c r="G36" s="24">
        <f t="shared" si="4"/>
        <v>0</v>
      </c>
      <c r="H36" s="1"/>
      <c r="I36" s="1"/>
      <c r="J36" s="1"/>
      <c r="K36" s="3"/>
      <c r="L36" s="1"/>
      <c r="M36" s="3"/>
      <c r="N36" s="1"/>
      <c r="O36" s="1"/>
      <c r="P36" s="1"/>
      <c r="Q36" s="1"/>
      <c r="R36" s="1"/>
      <c r="S36" s="1"/>
      <c r="T36" s="1"/>
      <c r="U36" s="1"/>
      <c r="V36" s="1"/>
      <c r="W36" s="1"/>
      <c r="X36" s="1"/>
      <c r="Y36" s="1"/>
      <c r="Z36" s="1"/>
    </row>
    <row r="37" spans="1:26" ht="14.25" customHeight="1" x14ac:dyDescent="0.25">
      <c r="A37" s="46" t="s">
        <v>66</v>
      </c>
      <c r="B37" s="20" t="s">
        <v>67</v>
      </c>
      <c r="C37" s="21">
        <v>5</v>
      </c>
      <c r="D37" s="22">
        <v>254.68</v>
      </c>
      <c r="E37" s="22">
        <v>1273.4000000000001</v>
      </c>
      <c r="F37" s="23"/>
      <c r="G37" s="24">
        <f t="shared" si="4"/>
        <v>0</v>
      </c>
      <c r="H37" s="1"/>
      <c r="I37" s="1"/>
      <c r="J37" s="1"/>
      <c r="K37" s="3"/>
      <c r="L37" s="1"/>
      <c r="M37" s="3"/>
      <c r="N37" s="1"/>
      <c r="O37" s="1"/>
      <c r="P37" s="1"/>
      <c r="Q37" s="1"/>
      <c r="R37" s="1"/>
      <c r="S37" s="1"/>
      <c r="T37" s="1"/>
      <c r="U37" s="1"/>
      <c r="V37" s="1"/>
      <c r="W37" s="1"/>
      <c r="X37" s="1"/>
      <c r="Y37" s="1"/>
      <c r="Z37" s="1"/>
    </row>
    <row r="38" spans="1:26" ht="14.25" customHeight="1" x14ac:dyDescent="0.25">
      <c r="A38" s="46" t="s">
        <v>68</v>
      </c>
      <c r="B38" s="20" t="s">
        <v>229</v>
      </c>
      <c r="C38" s="21">
        <v>5</v>
      </c>
      <c r="D38" s="22">
        <v>90.73</v>
      </c>
      <c r="E38" s="22">
        <v>453.65</v>
      </c>
      <c r="F38" s="23"/>
      <c r="G38" s="24">
        <f t="shared" si="4"/>
        <v>0</v>
      </c>
      <c r="H38" s="1"/>
      <c r="I38" s="1"/>
      <c r="J38" s="1"/>
      <c r="K38" s="3"/>
      <c r="L38" s="1"/>
      <c r="M38" s="3"/>
      <c r="N38" s="1"/>
      <c r="O38" s="1"/>
      <c r="P38" s="1"/>
      <c r="Q38" s="1"/>
      <c r="R38" s="1"/>
      <c r="S38" s="1"/>
      <c r="T38" s="1"/>
      <c r="U38" s="1"/>
      <c r="V38" s="1"/>
      <c r="W38" s="1"/>
      <c r="X38" s="1"/>
      <c r="Y38" s="1"/>
      <c r="Z38" s="1"/>
    </row>
    <row r="39" spans="1:26" ht="14.25" customHeight="1" x14ac:dyDescent="0.25">
      <c r="A39" s="46" t="s">
        <v>70</v>
      </c>
      <c r="B39" s="20" t="s">
        <v>230</v>
      </c>
      <c r="C39" s="21">
        <v>5</v>
      </c>
      <c r="D39" s="22">
        <v>104.87</v>
      </c>
      <c r="E39" s="22">
        <v>524.35</v>
      </c>
      <c r="F39" s="23"/>
      <c r="G39" s="24">
        <f t="shared" si="4"/>
        <v>0</v>
      </c>
      <c r="H39" s="1"/>
      <c r="I39" s="1"/>
      <c r="J39" s="1"/>
      <c r="K39" s="3"/>
      <c r="L39" s="1"/>
      <c r="M39" s="3"/>
      <c r="N39" s="1"/>
      <c r="O39" s="1"/>
      <c r="P39" s="1"/>
      <c r="Q39" s="1"/>
      <c r="R39" s="1"/>
      <c r="S39" s="1"/>
      <c r="T39" s="1"/>
      <c r="U39" s="1"/>
      <c r="V39" s="1"/>
      <c r="W39" s="1"/>
      <c r="X39" s="1"/>
      <c r="Y39" s="1"/>
      <c r="Z39" s="1"/>
    </row>
    <row r="40" spans="1:26" ht="14.25" customHeight="1" x14ac:dyDescent="0.25">
      <c r="A40" s="46" t="s">
        <v>72</v>
      </c>
      <c r="B40" s="20" t="s">
        <v>69</v>
      </c>
      <c r="C40" s="21">
        <v>5</v>
      </c>
      <c r="D40" s="22">
        <v>250.44</v>
      </c>
      <c r="E40" s="22">
        <v>1252.2</v>
      </c>
      <c r="F40" s="23"/>
      <c r="G40" s="24">
        <f t="shared" si="4"/>
        <v>0</v>
      </c>
      <c r="H40" s="1"/>
      <c r="I40" s="1"/>
      <c r="J40" s="1"/>
      <c r="K40" s="3"/>
      <c r="L40" s="1"/>
      <c r="M40" s="3"/>
      <c r="N40" s="1"/>
      <c r="O40" s="1"/>
      <c r="P40" s="1"/>
      <c r="Q40" s="1"/>
      <c r="R40" s="1"/>
      <c r="S40" s="1"/>
      <c r="T40" s="1"/>
      <c r="U40" s="1"/>
      <c r="V40" s="1"/>
      <c r="W40" s="1"/>
      <c r="X40" s="1"/>
      <c r="Y40" s="1"/>
      <c r="Z40" s="1"/>
    </row>
    <row r="41" spans="1:26" ht="14.25" customHeight="1" x14ac:dyDescent="0.25">
      <c r="A41" s="46" t="s">
        <v>74</v>
      </c>
      <c r="B41" s="20" t="s">
        <v>71</v>
      </c>
      <c r="C41" s="21">
        <v>6</v>
      </c>
      <c r="D41" s="22">
        <v>89.83</v>
      </c>
      <c r="E41" s="22">
        <v>538.98</v>
      </c>
      <c r="F41" s="23"/>
      <c r="G41" s="24">
        <f t="shared" si="4"/>
        <v>0</v>
      </c>
      <c r="H41" s="1"/>
      <c r="I41" s="1"/>
      <c r="J41" s="1"/>
      <c r="K41" s="3"/>
      <c r="L41" s="1"/>
      <c r="M41" s="3"/>
      <c r="N41" s="1"/>
      <c r="O41" s="1"/>
      <c r="P41" s="1"/>
      <c r="Q41" s="1"/>
      <c r="R41" s="1"/>
      <c r="S41" s="1"/>
      <c r="T41" s="1"/>
      <c r="U41" s="1"/>
      <c r="V41" s="1"/>
      <c r="W41" s="1"/>
      <c r="X41" s="1"/>
      <c r="Y41" s="1"/>
      <c r="Z41" s="1"/>
    </row>
    <row r="42" spans="1:26" ht="14.25" customHeight="1" x14ac:dyDescent="0.25">
      <c r="A42" s="46" t="s">
        <v>76</v>
      </c>
      <c r="B42" s="20" t="s">
        <v>73</v>
      </c>
      <c r="C42" s="21">
        <v>6</v>
      </c>
      <c r="D42" s="22">
        <v>108.68</v>
      </c>
      <c r="E42" s="22">
        <v>652.08000000000004</v>
      </c>
      <c r="F42" s="23"/>
      <c r="G42" s="24">
        <f t="shared" si="4"/>
        <v>0</v>
      </c>
      <c r="H42" s="1"/>
      <c r="I42" s="1"/>
      <c r="J42" s="1"/>
      <c r="K42" s="3"/>
      <c r="L42" s="1"/>
      <c r="M42" s="3"/>
      <c r="N42" s="1"/>
      <c r="O42" s="1"/>
      <c r="P42" s="1"/>
      <c r="Q42" s="1"/>
      <c r="R42" s="1"/>
      <c r="S42" s="1"/>
      <c r="T42" s="1"/>
      <c r="U42" s="1"/>
      <c r="V42" s="1"/>
      <c r="W42" s="1"/>
      <c r="X42" s="1"/>
      <c r="Y42" s="1"/>
      <c r="Z42" s="1"/>
    </row>
    <row r="43" spans="1:26" ht="14.25" customHeight="1" x14ac:dyDescent="0.25">
      <c r="A43" s="46" t="s">
        <v>78</v>
      </c>
      <c r="B43" s="20" t="s">
        <v>231</v>
      </c>
      <c r="C43" s="21">
        <v>6</v>
      </c>
      <c r="D43" s="22">
        <v>129.28</v>
      </c>
      <c r="E43" s="22">
        <v>775.68</v>
      </c>
      <c r="F43" s="23"/>
      <c r="G43" s="24">
        <f t="shared" si="4"/>
        <v>0</v>
      </c>
      <c r="H43" s="1"/>
      <c r="I43" s="1"/>
      <c r="J43" s="1"/>
      <c r="K43" s="3"/>
      <c r="L43" s="1"/>
      <c r="M43" s="3"/>
      <c r="N43" s="1"/>
      <c r="O43" s="1"/>
      <c r="P43" s="1"/>
      <c r="Q43" s="1"/>
      <c r="R43" s="1"/>
      <c r="S43" s="1"/>
      <c r="T43" s="1"/>
      <c r="U43" s="1"/>
      <c r="V43" s="1"/>
      <c r="W43" s="1"/>
      <c r="X43" s="1"/>
      <c r="Y43" s="1"/>
      <c r="Z43" s="1"/>
    </row>
    <row r="44" spans="1:26" ht="14.25" customHeight="1" x14ac:dyDescent="0.25">
      <c r="A44" s="46" t="s">
        <v>80</v>
      </c>
      <c r="B44" s="20" t="s">
        <v>75</v>
      </c>
      <c r="C44" s="21">
        <v>10</v>
      </c>
      <c r="D44" s="22">
        <v>54.54</v>
      </c>
      <c r="E44" s="22">
        <v>545.4</v>
      </c>
      <c r="F44" s="23"/>
      <c r="G44" s="24">
        <f t="shared" si="4"/>
        <v>0</v>
      </c>
      <c r="H44" s="1"/>
      <c r="I44" s="1"/>
      <c r="J44" s="1"/>
      <c r="K44" s="3"/>
      <c r="L44" s="1"/>
      <c r="M44" s="3"/>
      <c r="N44" s="1"/>
      <c r="O44" s="1"/>
      <c r="P44" s="1"/>
      <c r="Q44" s="1"/>
      <c r="R44" s="1"/>
      <c r="S44" s="1"/>
      <c r="T44" s="1"/>
      <c r="U44" s="1"/>
      <c r="V44" s="1"/>
      <c r="W44" s="1"/>
      <c r="X44" s="1"/>
      <c r="Y44" s="1"/>
      <c r="Z44" s="1"/>
    </row>
    <row r="45" spans="1:26" ht="14.25" customHeight="1" x14ac:dyDescent="0.25">
      <c r="A45" s="46" t="s">
        <v>82</v>
      </c>
      <c r="B45" s="20" t="s">
        <v>77</v>
      </c>
      <c r="C45" s="21">
        <v>10</v>
      </c>
      <c r="D45" s="22">
        <v>56.6</v>
      </c>
      <c r="E45" s="22">
        <v>566</v>
      </c>
      <c r="F45" s="23"/>
      <c r="G45" s="24">
        <f t="shared" si="4"/>
        <v>0</v>
      </c>
      <c r="H45" s="1"/>
      <c r="I45" s="1"/>
      <c r="J45" s="1"/>
      <c r="K45" s="3"/>
      <c r="L45" s="1"/>
      <c r="M45" s="3"/>
      <c r="N45" s="1"/>
      <c r="O45" s="1"/>
      <c r="P45" s="1"/>
      <c r="Q45" s="1"/>
      <c r="R45" s="1"/>
      <c r="S45" s="1"/>
      <c r="T45" s="1"/>
      <c r="U45" s="1"/>
      <c r="V45" s="1"/>
      <c r="W45" s="1"/>
      <c r="X45" s="1"/>
      <c r="Y45" s="1"/>
      <c r="Z45" s="1"/>
    </row>
    <row r="46" spans="1:26" ht="14.25" customHeight="1" x14ac:dyDescent="0.25">
      <c r="A46" s="46" t="s">
        <v>84</v>
      </c>
      <c r="B46" s="20" t="s">
        <v>79</v>
      </c>
      <c r="C46" s="21">
        <v>10</v>
      </c>
      <c r="D46" s="22">
        <v>77.02</v>
      </c>
      <c r="E46" s="22">
        <v>770.2</v>
      </c>
      <c r="F46" s="23"/>
      <c r="G46" s="24">
        <f t="shared" si="4"/>
        <v>0</v>
      </c>
      <c r="H46" s="1"/>
      <c r="I46" s="1"/>
      <c r="J46" s="1"/>
      <c r="K46" s="3"/>
      <c r="L46" s="1"/>
      <c r="M46" s="3"/>
      <c r="N46" s="1"/>
      <c r="O46" s="1"/>
      <c r="P46" s="1"/>
      <c r="Q46" s="1"/>
      <c r="R46" s="1"/>
      <c r="S46" s="1"/>
      <c r="T46" s="1"/>
      <c r="U46" s="1"/>
      <c r="V46" s="1"/>
      <c r="W46" s="1"/>
      <c r="X46" s="1"/>
      <c r="Y46" s="1"/>
      <c r="Z46" s="1"/>
    </row>
    <row r="47" spans="1:26" ht="14.25" customHeight="1" x14ac:dyDescent="0.25">
      <c r="A47" s="46" t="s">
        <v>86</v>
      </c>
      <c r="B47" s="20" t="s">
        <v>81</v>
      </c>
      <c r="C47" s="21">
        <v>10</v>
      </c>
      <c r="D47" s="22">
        <v>58.17</v>
      </c>
      <c r="E47" s="22">
        <v>581.70000000000005</v>
      </c>
      <c r="F47" s="23"/>
      <c r="G47" s="24">
        <f t="shared" si="4"/>
        <v>0</v>
      </c>
      <c r="H47" s="1"/>
      <c r="I47" s="1"/>
      <c r="J47" s="1"/>
      <c r="K47" s="3"/>
      <c r="L47" s="1"/>
      <c r="M47" s="3"/>
      <c r="N47" s="1"/>
      <c r="O47" s="1"/>
      <c r="P47" s="1"/>
      <c r="Q47" s="1"/>
      <c r="R47" s="1"/>
      <c r="S47" s="1"/>
      <c r="T47" s="1"/>
      <c r="U47" s="1"/>
      <c r="V47" s="1"/>
      <c r="W47" s="1"/>
      <c r="X47" s="1"/>
      <c r="Y47" s="1"/>
      <c r="Z47" s="1"/>
    </row>
    <row r="48" spans="1:26" ht="14.25" customHeight="1" x14ac:dyDescent="0.25">
      <c r="A48" s="46" t="s">
        <v>87</v>
      </c>
      <c r="B48" s="20" t="s">
        <v>83</v>
      </c>
      <c r="C48" s="21">
        <v>10</v>
      </c>
      <c r="D48" s="22">
        <v>51.52</v>
      </c>
      <c r="E48" s="22">
        <v>515.20000000000005</v>
      </c>
      <c r="F48" s="23"/>
      <c r="G48" s="24">
        <f t="shared" si="4"/>
        <v>0</v>
      </c>
      <c r="H48" s="1"/>
      <c r="I48" s="1"/>
      <c r="J48" s="1"/>
      <c r="K48" s="3"/>
      <c r="L48" s="1"/>
      <c r="M48" s="3"/>
      <c r="N48" s="1"/>
      <c r="O48" s="1"/>
      <c r="P48" s="1"/>
      <c r="Q48" s="1"/>
      <c r="R48" s="1"/>
      <c r="S48" s="1"/>
      <c r="T48" s="1"/>
      <c r="U48" s="1"/>
      <c r="V48" s="1"/>
      <c r="W48" s="1"/>
      <c r="X48" s="1"/>
      <c r="Y48" s="1"/>
      <c r="Z48" s="1"/>
    </row>
    <row r="49" spans="1:26" ht="14.25" customHeight="1" x14ac:dyDescent="0.25">
      <c r="A49" s="46" t="s">
        <v>89</v>
      </c>
      <c r="B49" s="20" t="s">
        <v>85</v>
      </c>
      <c r="C49" s="21">
        <v>10</v>
      </c>
      <c r="D49" s="22">
        <v>72.489999999999995</v>
      </c>
      <c r="E49" s="22">
        <v>724.9</v>
      </c>
      <c r="F49" s="23"/>
      <c r="G49" s="24">
        <f t="shared" si="4"/>
        <v>0</v>
      </c>
      <c r="H49" s="1"/>
      <c r="I49" s="1"/>
      <c r="J49" s="1"/>
      <c r="K49" s="3"/>
      <c r="L49" s="1"/>
      <c r="M49" s="3"/>
      <c r="N49" s="1"/>
      <c r="O49" s="1"/>
      <c r="P49" s="1"/>
      <c r="Q49" s="1"/>
      <c r="R49" s="1"/>
      <c r="S49" s="1"/>
      <c r="T49" s="1"/>
      <c r="U49" s="1"/>
      <c r="V49" s="1"/>
      <c r="W49" s="1"/>
      <c r="X49" s="1"/>
      <c r="Y49" s="1"/>
      <c r="Z49" s="1"/>
    </row>
    <row r="50" spans="1:26" ht="14.25" customHeight="1" x14ac:dyDescent="0.25">
      <c r="A50" s="46" t="s">
        <v>91</v>
      </c>
      <c r="B50" s="20" t="s">
        <v>232</v>
      </c>
      <c r="C50" s="21">
        <v>10</v>
      </c>
      <c r="D50" s="22">
        <v>19.12</v>
      </c>
      <c r="E50" s="22">
        <v>191.2</v>
      </c>
      <c r="F50" s="23"/>
      <c r="G50" s="24">
        <f t="shared" si="4"/>
        <v>0</v>
      </c>
      <c r="H50" s="1"/>
      <c r="I50" s="1"/>
      <c r="J50" s="1"/>
      <c r="K50" s="3"/>
      <c r="L50" s="1"/>
      <c r="M50" s="3"/>
      <c r="N50" s="1"/>
      <c r="O50" s="1"/>
      <c r="P50" s="1"/>
      <c r="Q50" s="1"/>
      <c r="R50" s="1"/>
      <c r="S50" s="1"/>
      <c r="T50" s="1"/>
      <c r="U50" s="1"/>
      <c r="V50" s="1"/>
      <c r="W50" s="1"/>
      <c r="X50" s="1"/>
      <c r="Y50" s="1"/>
      <c r="Z50" s="1"/>
    </row>
    <row r="51" spans="1:26" ht="14.25" customHeight="1" x14ac:dyDescent="0.25">
      <c r="A51" s="46" t="s">
        <v>93</v>
      </c>
      <c r="B51" s="20" t="s">
        <v>88</v>
      </c>
      <c r="C51" s="21">
        <v>15</v>
      </c>
      <c r="D51" s="22">
        <v>31.32</v>
      </c>
      <c r="E51" s="22">
        <v>469.8</v>
      </c>
      <c r="F51" s="23"/>
      <c r="G51" s="24">
        <f t="shared" si="4"/>
        <v>0</v>
      </c>
      <c r="H51" s="1"/>
      <c r="I51" s="1"/>
      <c r="J51" s="1"/>
      <c r="K51" s="3"/>
      <c r="L51" s="1"/>
      <c r="M51" s="3"/>
      <c r="N51" s="1"/>
      <c r="O51" s="1"/>
      <c r="P51" s="1"/>
      <c r="Q51" s="1"/>
      <c r="R51" s="1"/>
      <c r="S51" s="1"/>
      <c r="T51" s="1"/>
      <c r="U51" s="1"/>
      <c r="V51" s="1"/>
      <c r="W51" s="1"/>
      <c r="X51" s="1"/>
      <c r="Y51" s="1"/>
      <c r="Z51" s="1"/>
    </row>
    <row r="52" spans="1:26" ht="14.25" customHeight="1" x14ac:dyDescent="0.25">
      <c r="A52" s="46" t="s">
        <v>95</v>
      </c>
      <c r="B52" s="20" t="s">
        <v>90</v>
      </c>
      <c r="C52" s="21">
        <v>20</v>
      </c>
      <c r="D52" s="22">
        <v>11.61</v>
      </c>
      <c r="E52" s="22">
        <v>232.2</v>
      </c>
      <c r="F52" s="23"/>
      <c r="G52" s="24">
        <f t="shared" si="4"/>
        <v>0</v>
      </c>
      <c r="H52" s="1"/>
      <c r="I52" s="1"/>
      <c r="J52" s="1"/>
      <c r="K52" s="3"/>
      <c r="L52" s="1"/>
      <c r="M52" s="3"/>
      <c r="N52" s="1"/>
      <c r="O52" s="1"/>
      <c r="P52" s="1"/>
      <c r="Q52" s="1"/>
      <c r="R52" s="1"/>
      <c r="S52" s="1"/>
      <c r="T52" s="1"/>
      <c r="U52" s="1"/>
      <c r="V52" s="1"/>
      <c r="W52" s="1"/>
      <c r="X52" s="1"/>
      <c r="Y52" s="1"/>
      <c r="Z52" s="1"/>
    </row>
    <row r="53" spans="1:26" ht="14.25" customHeight="1" x14ac:dyDescent="0.25">
      <c r="A53" s="46" t="s">
        <v>97</v>
      </c>
      <c r="B53" s="20" t="s">
        <v>92</v>
      </c>
      <c r="C53" s="21">
        <v>20</v>
      </c>
      <c r="D53" s="22">
        <v>14.78</v>
      </c>
      <c r="E53" s="22">
        <v>295.60000000000002</v>
      </c>
      <c r="F53" s="23"/>
      <c r="G53" s="24">
        <f t="shared" si="4"/>
        <v>0</v>
      </c>
      <c r="H53" s="1"/>
      <c r="I53" s="1"/>
      <c r="J53" s="1"/>
      <c r="K53" s="3"/>
      <c r="L53" s="1"/>
      <c r="M53" s="3"/>
      <c r="N53" s="1"/>
      <c r="O53" s="1"/>
      <c r="P53" s="1"/>
      <c r="Q53" s="1"/>
      <c r="R53" s="1"/>
      <c r="S53" s="1"/>
      <c r="T53" s="1"/>
      <c r="U53" s="1"/>
      <c r="V53" s="1"/>
      <c r="W53" s="1"/>
      <c r="X53" s="1"/>
      <c r="Y53" s="1"/>
      <c r="Z53" s="1"/>
    </row>
    <row r="54" spans="1:26" ht="14.25" customHeight="1" x14ac:dyDescent="0.25">
      <c r="A54" s="46" t="s">
        <v>99</v>
      </c>
      <c r="B54" s="20" t="s">
        <v>94</v>
      </c>
      <c r="C54" s="21">
        <v>20</v>
      </c>
      <c r="D54" s="22">
        <v>17.05</v>
      </c>
      <c r="E54" s="22">
        <v>341</v>
      </c>
      <c r="F54" s="23"/>
      <c r="G54" s="24">
        <f t="shared" si="4"/>
        <v>0</v>
      </c>
      <c r="H54" s="1"/>
      <c r="I54" s="1"/>
      <c r="J54" s="1"/>
      <c r="K54" s="3"/>
      <c r="L54" s="1"/>
      <c r="M54" s="3"/>
      <c r="N54" s="1"/>
      <c r="O54" s="1"/>
      <c r="P54" s="1"/>
      <c r="Q54" s="1"/>
      <c r="R54" s="1"/>
      <c r="S54" s="1"/>
      <c r="T54" s="1"/>
      <c r="U54" s="1"/>
      <c r="V54" s="1"/>
      <c r="W54" s="1"/>
      <c r="X54" s="1"/>
      <c r="Y54" s="1"/>
      <c r="Z54" s="1"/>
    </row>
    <row r="55" spans="1:26" ht="14.25" customHeight="1" x14ac:dyDescent="0.25">
      <c r="A55" s="46" t="s">
        <v>100</v>
      </c>
      <c r="B55" s="20" t="s">
        <v>96</v>
      </c>
      <c r="C55" s="21">
        <v>20</v>
      </c>
      <c r="D55" s="22">
        <v>25.98</v>
      </c>
      <c r="E55" s="22">
        <v>519.6</v>
      </c>
      <c r="F55" s="23"/>
      <c r="G55" s="24">
        <f t="shared" si="4"/>
        <v>0</v>
      </c>
      <c r="H55" s="1"/>
      <c r="I55" s="1"/>
      <c r="J55" s="1"/>
      <c r="K55" s="3"/>
      <c r="L55" s="1"/>
      <c r="M55" s="3"/>
      <c r="N55" s="1"/>
      <c r="O55" s="1"/>
      <c r="P55" s="1"/>
      <c r="Q55" s="1"/>
      <c r="R55" s="1"/>
      <c r="S55" s="1"/>
      <c r="T55" s="1"/>
      <c r="U55" s="1"/>
      <c r="V55" s="1"/>
      <c r="W55" s="1"/>
      <c r="X55" s="1"/>
      <c r="Y55" s="1"/>
      <c r="Z55" s="1"/>
    </row>
    <row r="56" spans="1:26" ht="14.25" customHeight="1" x14ac:dyDescent="0.25">
      <c r="A56" s="46" t="s">
        <v>101</v>
      </c>
      <c r="B56" s="20" t="s">
        <v>98</v>
      </c>
      <c r="C56" s="21">
        <v>20</v>
      </c>
      <c r="D56" s="22">
        <v>29.12</v>
      </c>
      <c r="E56" s="22">
        <v>582.4</v>
      </c>
      <c r="F56" s="23"/>
      <c r="G56" s="24">
        <f t="shared" si="4"/>
        <v>0</v>
      </c>
      <c r="H56" s="1"/>
      <c r="I56" s="1"/>
      <c r="J56" s="1"/>
      <c r="K56" s="3"/>
      <c r="L56" s="1"/>
      <c r="M56" s="3"/>
      <c r="N56" s="1"/>
      <c r="O56" s="1"/>
      <c r="P56" s="1"/>
      <c r="Q56" s="1"/>
      <c r="R56" s="1"/>
      <c r="S56" s="1"/>
      <c r="T56" s="1"/>
      <c r="U56" s="1"/>
      <c r="V56" s="1"/>
      <c r="W56" s="1"/>
      <c r="X56" s="1"/>
      <c r="Y56" s="1"/>
      <c r="Z56" s="1"/>
    </row>
    <row r="57" spans="1:26" ht="14.25" customHeight="1" x14ac:dyDescent="0.25">
      <c r="A57" s="46" t="s">
        <v>103</v>
      </c>
      <c r="B57" s="20" t="s">
        <v>26</v>
      </c>
      <c r="C57" s="21">
        <v>25</v>
      </c>
      <c r="D57" s="22">
        <v>26.68</v>
      </c>
      <c r="E57" s="22">
        <v>667</v>
      </c>
      <c r="F57" s="23"/>
      <c r="G57" s="24">
        <f t="shared" si="4"/>
        <v>0</v>
      </c>
      <c r="H57" s="1"/>
      <c r="I57" s="1"/>
      <c r="J57" s="1"/>
      <c r="K57" s="3"/>
      <c r="L57" s="1"/>
      <c r="M57" s="3"/>
      <c r="N57" s="1"/>
      <c r="O57" s="1"/>
      <c r="P57" s="1"/>
      <c r="Q57" s="1"/>
      <c r="R57" s="1"/>
      <c r="S57" s="1"/>
      <c r="T57" s="1"/>
      <c r="U57" s="1"/>
      <c r="V57" s="1"/>
      <c r="W57" s="1"/>
      <c r="X57" s="1"/>
      <c r="Y57" s="1"/>
      <c r="Z57" s="1"/>
    </row>
    <row r="58" spans="1:26" ht="14.25" customHeight="1" x14ac:dyDescent="0.25">
      <c r="A58" s="46" t="s">
        <v>105</v>
      </c>
      <c r="B58" s="20" t="s">
        <v>27</v>
      </c>
      <c r="C58" s="21">
        <v>25</v>
      </c>
      <c r="D58" s="22">
        <v>29.8</v>
      </c>
      <c r="E58" s="22">
        <v>745</v>
      </c>
      <c r="F58" s="23"/>
      <c r="G58" s="24">
        <f t="shared" si="4"/>
        <v>0</v>
      </c>
      <c r="H58" s="1"/>
      <c r="I58" s="1"/>
      <c r="J58" s="1"/>
      <c r="K58" s="3"/>
      <c r="L58" s="1"/>
      <c r="M58" s="3"/>
      <c r="N58" s="1"/>
      <c r="O58" s="1"/>
      <c r="P58" s="1"/>
      <c r="Q58" s="1"/>
      <c r="R58" s="1"/>
      <c r="S58" s="1"/>
      <c r="T58" s="1"/>
      <c r="U58" s="1"/>
      <c r="V58" s="1"/>
      <c r="W58" s="1"/>
      <c r="X58" s="1"/>
      <c r="Y58" s="1"/>
      <c r="Z58" s="1"/>
    </row>
    <row r="59" spans="1:26" ht="14.25" customHeight="1" x14ac:dyDescent="0.25">
      <c r="A59" s="46" t="s">
        <v>106</v>
      </c>
      <c r="B59" s="20" t="s">
        <v>102</v>
      </c>
      <c r="C59" s="21">
        <v>50</v>
      </c>
      <c r="D59" s="22">
        <v>12.91</v>
      </c>
      <c r="E59" s="22">
        <v>645.5</v>
      </c>
      <c r="F59" s="23"/>
      <c r="G59" s="24">
        <f t="shared" si="4"/>
        <v>0</v>
      </c>
      <c r="H59" s="1"/>
      <c r="I59" s="1"/>
      <c r="J59" s="1"/>
      <c r="K59" s="3"/>
      <c r="L59" s="1"/>
      <c r="M59" s="3"/>
      <c r="N59" s="1"/>
      <c r="O59" s="1"/>
      <c r="P59" s="1"/>
      <c r="Q59" s="1"/>
      <c r="R59" s="1"/>
      <c r="S59" s="1"/>
      <c r="T59" s="1"/>
      <c r="U59" s="1"/>
      <c r="V59" s="1"/>
      <c r="W59" s="1"/>
      <c r="X59" s="1"/>
      <c r="Y59" s="1"/>
      <c r="Z59" s="1"/>
    </row>
    <row r="60" spans="1:26" ht="14.25" customHeight="1" x14ac:dyDescent="0.25">
      <c r="A60" s="46" t="s">
        <v>108</v>
      </c>
      <c r="B60" s="20" t="s">
        <v>104</v>
      </c>
      <c r="C60" s="21">
        <v>50</v>
      </c>
      <c r="D60" s="22">
        <v>17.2</v>
      </c>
      <c r="E60" s="22">
        <v>860</v>
      </c>
      <c r="F60" s="23"/>
      <c r="G60" s="24">
        <f t="shared" si="4"/>
        <v>0</v>
      </c>
      <c r="H60" s="1"/>
      <c r="I60" s="1"/>
      <c r="J60" s="1"/>
      <c r="K60" s="3"/>
      <c r="L60" s="1"/>
      <c r="M60" s="3"/>
      <c r="N60" s="1"/>
      <c r="O60" s="1"/>
      <c r="P60" s="1"/>
      <c r="Q60" s="1"/>
      <c r="R60" s="1"/>
      <c r="S60" s="1"/>
      <c r="T60" s="1"/>
      <c r="U60" s="1"/>
      <c r="V60" s="1"/>
      <c r="W60" s="1"/>
      <c r="X60" s="1"/>
      <c r="Y60" s="1"/>
      <c r="Z60" s="1"/>
    </row>
    <row r="61" spans="1:26" ht="14.25" customHeight="1" x14ac:dyDescent="0.25">
      <c r="A61" s="46" t="s">
        <v>110</v>
      </c>
      <c r="B61" s="20" t="s">
        <v>25</v>
      </c>
      <c r="C61" s="21">
        <v>50</v>
      </c>
      <c r="D61" s="22">
        <v>18.09</v>
      </c>
      <c r="E61" s="22">
        <v>904.5</v>
      </c>
      <c r="F61" s="23"/>
      <c r="G61" s="24">
        <f t="shared" si="4"/>
        <v>0</v>
      </c>
      <c r="H61" s="1"/>
      <c r="I61" s="1"/>
      <c r="J61" s="1"/>
      <c r="K61" s="3"/>
      <c r="L61" s="1"/>
      <c r="M61" s="3"/>
      <c r="N61" s="1"/>
      <c r="O61" s="1"/>
      <c r="P61" s="1"/>
      <c r="Q61" s="1"/>
      <c r="R61" s="1"/>
      <c r="S61" s="1"/>
      <c r="T61" s="1"/>
      <c r="U61" s="1"/>
      <c r="V61" s="1"/>
      <c r="W61" s="1"/>
      <c r="X61" s="1"/>
      <c r="Y61" s="1"/>
      <c r="Z61" s="1"/>
    </row>
    <row r="62" spans="1:26" ht="14.25" customHeight="1" x14ac:dyDescent="0.25">
      <c r="A62" s="46" t="s">
        <v>111</v>
      </c>
      <c r="B62" s="20" t="s">
        <v>107</v>
      </c>
      <c r="C62" s="21">
        <v>50</v>
      </c>
      <c r="D62" s="22">
        <v>14.58</v>
      </c>
      <c r="E62" s="22">
        <v>729</v>
      </c>
      <c r="F62" s="23"/>
      <c r="G62" s="24">
        <f t="shared" si="4"/>
        <v>0</v>
      </c>
      <c r="H62" s="1"/>
      <c r="I62" s="1"/>
      <c r="J62" s="1"/>
      <c r="K62" s="3"/>
      <c r="L62" s="1"/>
      <c r="M62" s="3"/>
      <c r="N62" s="1"/>
      <c r="O62" s="1"/>
      <c r="P62" s="1"/>
      <c r="Q62" s="1"/>
      <c r="R62" s="1"/>
      <c r="S62" s="1"/>
      <c r="T62" s="1"/>
      <c r="U62" s="1"/>
      <c r="V62" s="1"/>
      <c r="W62" s="1"/>
      <c r="X62" s="1"/>
      <c r="Y62" s="1"/>
      <c r="Z62" s="1"/>
    </row>
    <row r="63" spans="1:26" ht="14.25" customHeight="1" x14ac:dyDescent="0.25">
      <c r="A63" s="46" t="s">
        <v>113</v>
      </c>
      <c r="B63" s="20" t="s">
        <v>109</v>
      </c>
      <c r="C63" s="21">
        <v>50</v>
      </c>
      <c r="D63" s="22">
        <v>3.92</v>
      </c>
      <c r="E63" s="22">
        <v>196</v>
      </c>
      <c r="F63" s="23"/>
      <c r="G63" s="24">
        <f t="shared" si="4"/>
        <v>0</v>
      </c>
      <c r="H63" s="1"/>
      <c r="I63" s="1"/>
      <c r="J63" s="1"/>
      <c r="K63" s="3"/>
      <c r="L63" s="1"/>
      <c r="M63" s="3"/>
      <c r="N63" s="1"/>
      <c r="O63" s="1"/>
      <c r="P63" s="1"/>
      <c r="Q63" s="1"/>
      <c r="R63" s="1"/>
      <c r="S63" s="1"/>
      <c r="T63" s="1"/>
      <c r="U63" s="1"/>
      <c r="V63" s="1"/>
      <c r="W63" s="1"/>
      <c r="X63" s="1"/>
      <c r="Y63" s="1"/>
      <c r="Z63" s="1"/>
    </row>
    <row r="64" spans="1:26" ht="14.25" customHeight="1" x14ac:dyDescent="0.25">
      <c r="A64" s="46" t="s">
        <v>115</v>
      </c>
      <c r="B64" s="20" t="s">
        <v>28</v>
      </c>
      <c r="C64" s="21">
        <v>50</v>
      </c>
      <c r="D64" s="22">
        <v>12.52</v>
      </c>
      <c r="E64" s="22">
        <v>626</v>
      </c>
      <c r="F64" s="23"/>
      <c r="G64" s="24">
        <f t="shared" si="4"/>
        <v>0</v>
      </c>
      <c r="H64" s="1"/>
      <c r="I64" s="1"/>
      <c r="J64" s="1"/>
      <c r="K64" s="3"/>
      <c r="L64" s="1"/>
      <c r="M64" s="3"/>
      <c r="N64" s="1"/>
      <c r="O64" s="1"/>
      <c r="P64" s="1"/>
      <c r="Q64" s="1"/>
      <c r="R64" s="1"/>
      <c r="S64" s="1"/>
      <c r="T64" s="1"/>
      <c r="U64" s="1"/>
      <c r="V64" s="1"/>
      <c r="W64" s="1"/>
      <c r="X64" s="1"/>
      <c r="Y64" s="1"/>
      <c r="Z64" s="1"/>
    </row>
    <row r="65" spans="1:26" ht="14.25" customHeight="1" x14ac:dyDescent="0.25">
      <c r="A65" s="46" t="s">
        <v>117</v>
      </c>
      <c r="B65" s="20" t="s">
        <v>112</v>
      </c>
      <c r="C65" s="21">
        <v>100</v>
      </c>
      <c r="D65" s="22">
        <v>7.37</v>
      </c>
      <c r="E65" s="22">
        <v>737</v>
      </c>
      <c r="F65" s="23"/>
      <c r="G65" s="24">
        <f t="shared" si="4"/>
        <v>0</v>
      </c>
      <c r="H65" s="1"/>
      <c r="I65" s="1"/>
      <c r="J65" s="1"/>
      <c r="K65" s="3"/>
      <c r="L65" s="1"/>
      <c r="M65" s="3"/>
      <c r="N65" s="1"/>
      <c r="O65" s="1"/>
      <c r="P65" s="1"/>
      <c r="Q65" s="1"/>
      <c r="R65" s="1"/>
      <c r="S65" s="1"/>
      <c r="T65" s="1"/>
      <c r="U65" s="1"/>
      <c r="V65" s="1"/>
      <c r="W65" s="1"/>
      <c r="X65" s="1"/>
      <c r="Y65" s="1"/>
      <c r="Z65" s="1"/>
    </row>
    <row r="66" spans="1:26" ht="14.25" customHeight="1" x14ac:dyDescent="0.25">
      <c r="A66" s="46" t="s">
        <v>120</v>
      </c>
      <c r="B66" s="20" t="s">
        <v>114</v>
      </c>
      <c r="C66" s="21">
        <v>100</v>
      </c>
      <c r="D66" s="22">
        <v>8</v>
      </c>
      <c r="E66" s="22">
        <v>800</v>
      </c>
      <c r="F66" s="23"/>
      <c r="G66" s="24">
        <f t="shared" si="4"/>
        <v>0</v>
      </c>
      <c r="H66" s="1"/>
      <c r="I66" s="1"/>
      <c r="J66" s="1"/>
      <c r="K66" s="3"/>
      <c r="L66" s="1"/>
      <c r="M66" s="3"/>
      <c r="N66" s="1"/>
      <c r="O66" s="1"/>
      <c r="P66" s="1"/>
      <c r="Q66" s="1"/>
      <c r="R66" s="1"/>
      <c r="S66" s="1"/>
      <c r="T66" s="1"/>
      <c r="U66" s="1"/>
      <c r="V66" s="1"/>
      <c r="W66" s="1"/>
      <c r="X66" s="1"/>
      <c r="Y66" s="1"/>
      <c r="Z66" s="1"/>
    </row>
    <row r="67" spans="1:26" ht="14.25" customHeight="1" x14ac:dyDescent="0.25">
      <c r="A67" s="46" t="s">
        <v>122</v>
      </c>
      <c r="B67" s="20" t="s">
        <v>116</v>
      </c>
      <c r="C67" s="21">
        <v>100</v>
      </c>
      <c r="D67" s="22">
        <v>18.55</v>
      </c>
      <c r="E67" s="22">
        <v>1855</v>
      </c>
      <c r="F67" s="23"/>
      <c r="G67" s="24">
        <f t="shared" si="4"/>
        <v>0</v>
      </c>
      <c r="H67" s="1"/>
      <c r="I67" s="1"/>
      <c r="J67" s="1"/>
      <c r="K67" s="3"/>
      <c r="L67" s="1"/>
      <c r="M67" s="3"/>
      <c r="N67" s="1"/>
      <c r="O67" s="1"/>
      <c r="P67" s="1"/>
      <c r="Q67" s="1"/>
      <c r="R67" s="1"/>
      <c r="S67" s="1"/>
      <c r="T67" s="1"/>
      <c r="U67" s="1"/>
      <c r="V67" s="1"/>
      <c r="W67" s="1"/>
      <c r="X67" s="1"/>
      <c r="Y67" s="1"/>
      <c r="Z67" s="1"/>
    </row>
    <row r="68" spans="1:26" ht="14.25" customHeight="1" x14ac:dyDescent="0.25">
      <c r="A68" s="46" t="s">
        <v>124</v>
      </c>
      <c r="B68" s="20" t="s">
        <v>118</v>
      </c>
      <c r="C68" s="21">
        <v>100</v>
      </c>
      <c r="D68" s="22">
        <v>2.15</v>
      </c>
      <c r="E68" s="22">
        <v>215</v>
      </c>
      <c r="F68" s="23"/>
      <c r="G68" s="24">
        <f t="shared" si="4"/>
        <v>0</v>
      </c>
      <c r="H68" s="1"/>
      <c r="I68" s="1"/>
      <c r="J68" s="1"/>
      <c r="K68" s="3"/>
      <c r="L68" s="1"/>
      <c r="M68" s="3"/>
      <c r="N68" s="1"/>
      <c r="O68" s="1"/>
      <c r="P68" s="1"/>
      <c r="Q68" s="1"/>
      <c r="R68" s="1"/>
      <c r="S68" s="1"/>
      <c r="T68" s="1"/>
      <c r="U68" s="1"/>
      <c r="V68" s="1"/>
      <c r="W68" s="1"/>
      <c r="X68" s="1"/>
      <c r="Y68" s="1"/>
      <c r="Z68" s="1"/>
    </row>
    <row r="69" spans="1:26" ht="14.25" customHeight="1" x14ac:dyDescent="0.25">
      <c r="A69" s="45"/>
      <c r="B69" s="18" t="s">
        <v>119</v>
      </c>
      <c r="C69" s="18"/>
      <c r="D69" s="18"/>
      <c r="E69" s="19"/>
      <c r="F69" s="19"/>
      <c r="G69" s="25"/>
      <c r="H69" s="1"/>
      <c r="I69" s="1"/>
      <c r="J69" s="1"/>
      <c r="K69" s="3"/>
      <c r="L69" s="1"/>
      <c r="M69" s="3"/>
      <c r="N69" s="1"/>
      <c r="O69" s="1"/>
      <c r="P69" s="1"/>
      <c r="Q69" s="1"/>
      <c r="R69" s="1"/>
      <c r="S69" s="1"/>
      <c r="T69" s="1"/>
      <c r="U69" s="1"/>
      <c r="V69" s="1"/>
      <c r="W69" s="1"/>
      <c r="X69" s="1"/>
      <c r="Y69" s="1"/>
      <c r="Z69" s="1"/>
    </row>
    <row r="70" spans="1:26" ht="14.25" customHeight="1" x14ac:dyDescent="0.25">
      <c r="A70" s="46" t="s">
        <v>126</v>
      </c>
      <c r="B70" s="20" t="s">
        <v>121</v>
      </c>
      <c r="C70" s="21">
        <v>5</v>
      </c>
      <c r="D70" s="22">
        <v>416.92</v>
      </c>
      <c r="E70" s="22">
        <v>2084.6</v>
      </c>
      <c r="F70" s="23"/>
      <c r="G70" s="24">
        <f t="shared" si="4"/>
        <v>0</v>
      </c>
      <c r="H70" s="1"/>
      <c r="I70" s="1"/>
      <c r="J70" s="1"/>
      <c r="K70" s="3"/>
      <c r="L70" s="1"/>
      <c r="M70" s="3"/>
      <c r="N70" s="1"/>
      <c r="O70" s="1"/>
      <c r="P70" s="1"/>
      <c r="Q70" s="1"/>
      <c r="R70" s="1"/>
      <c r="S70" s="1"/>
      <c r="T70" s="1"/>
      <c r="U70" s="1"/>
      <c r="V70" s="1"/>
      <c r="W70" s="1"/>
      <c r="X70" s="1"/>
      <c r="Y70" s="1"/>
      <c r="Z70" s="1"/>
    </row>
    <row r="71" spans="1:26" ht="14.25" customHeight="1" x14ac:dyDescent="0.25">
      <c r="A71" s="46" t="s">
        <v>128</v>
      </c>
      <c r="B71" s="20" t="s">
        <v>123</v>
      </c>
      <c r="C71" s="21">
        <v>5</v>
      </c>
      <c r="D71" s="22">
        <v>99.86</v>
      </c>
      <c r="E71" s="22">
        <v>499.3</v>
      </c>
      <c r="F71" s="23"/>
      <c r="G71" s="24">
        <f t="shared" si="4"/>
        <v>0</v>
      </c>
      <c r="H71" s="1"/>
      <c r="I71" s="1"/>
      <c r="J71" s="1"/>
      <c r="K71" s="3"/>
      <c r="L71" s="1"/>
      <c r="M71" s="3"/>
      <c r="N71" s="1"/>
      <c r="O71" s="1"/>
      <c r="P71" s="1"/>
      <c r="Q71" s="1"/>
      <c r="R71" s="1"/>
      <c r="S71" s="1"/>
      <c r="T71" s="1"/>
      <c r="U71" s="1"/>
      <c r="V71" s="1"/>
      <c r="W71" s="1"/>
      <c r="X71" s="1"/>
      <c r="Y71" s="1"/>
      <c r="Z71" s="1"/>
    </row>
    <row r="72" spans="1:26" ht="14.25" customHeight="1" x14ac:dyDescent="0.25">
      <c r="A72" s="46" t="s">
        <v>130</v>
      </c>
      <c r="B72" s="20" t="s">
        <v>125</v>
      </c>
      <c r="C72" s="21">
        <v>5</v>
      </c>
      <c r="D72" s="22">
        <v>121.5</v>
      </c>
      <c r="E72" s="22">
        <v>607.5</v>
      </c>
      <c r="F72" s="23"/>
      <c r="G72" s="24">
        <f t="shared" si="4"/>
        <v>0</v>
      </c>
      <c r="H72" s="1"/>
      <c r="I72" s="1"/>
      <c r="J72" s="1"/>
      <c r="K72" s="3"/>
      <c r="L72" s="1"/>
      <c r="M72" s="3"/>
      <c r="N72" s="1"/>
      <c r="O72" s="1"/>
      <c r="P72" s="1"/>
      <c r="Q72" s="1"/>
      <c r="R72" s="1"/>
      <c r="S72" s="1"/>
      <c r="T72" s="1"/>
      <c r="U72" s="1"/>
      <c r="V72" s="1"/>
      <c r="W72" s="1"/>
      <c r="X72" s="1"/>
      <c r="Y72" s="1"/>
      <c r="Z72" s="1"/>
    </row>
    <row r="73" spans="1:26" ht="14.25" customHeight="1" x14ac:dyDescent="0.25">
      <c r="A73" s="46" t="s">
        <v>132</v>
      </c>
      <c r="B73" s="20" t="s">
        <v>127</v>
      </c>
      <c r="C73" s="21">
        <v>5</v>
      </c>
      <c r="D73" s="22">
        <v>52.53</v>
      </c>
      <c r="E73" s="22">
        <v>262.64999999999998</v>
      </c>
      <c r="F73" s="23"/>
      <c r="G73" s="24">
        <f t="shared" si="4"/>
        <v>0</v>
      </c>
      <c r="H73" s="1"/>
      <c r="I73" s="1"/>
      <c r="J73" s="1"/>
      <c r="K73" s="3"/>
      <c r="L73" s="1"/>
      <c r="M73" s="3"/>
      <c r="N73" s="1"/>
      <c r="O73" s="1"/>
      <c r="P73" s="1"/>
      <c r="Q73" s="1"/>
      <c r="R73" s="1"/>
      <c r="S73" s="1"/>
      <c r="T73" s="1"/>
      <c r="U73" s="1"/>
      <c r="V73" s="1"/>
      <c r="W73" s="1"/>
      <c r="X73" s="1"/>
      <c r="Y73" s="1"/>
      <c r="Z73" s="1"/>
    </row>
    <row r="74" spans="1:26" ht="14.25" customHeight="1" x14ac:dyDescent="0.25">
      <c r="A74" s="46" t="s">
        <v>134</v>
      </c>
      <c r="B74" s="20" t="s">
        <v>129</v>
      </c>
      <c r="C74" s="21">
        <v>20</v>
      </c>
      <c r="D74" s="22">
        <v>16.989999999999998</v>
      </c>
      <c r="E74" s="22">
        <v>339.8</v>
      </c>
      <c r="F74" s="23"/>
      <c r="G74" s="24">
        <f t="shared" si="4"/>
        <v>0</v>
      </c>
      <c r="H74" s="1"/>
      <c r="I74" s="1"/>
      <c r="J74" s="1"/>
      <c r="K74" s="3"/>
      <c r="L74" s="1"/>
      <c r="M74" s="3"/>
      <c r="N74" s="1"/>
      <c r="O74" s="1"/>
      <c r="P74" s="1"/>
      <c r="Q74" s="1"/>
      <c r="R74" s="1"/>
      <c r="S74" s="1"/>
      <c r="T74" s="1"/>
      <c r="U74" s="1"/>
      <c r="V74" s="1"/>
      <c r="W74" s="1"/>
      <c r="X74" s="1"/>
      <c r="Y74" s="1"/>
      <c r="Z74" s="1"/>
    </row>
    <row r="75" spans="1:26" ht="14.25" customHeight="1" x14ac:dyDescent="0.25">
      <c r="A75" s="46" t="s">
        <v>136</v>
      </c>
      <c r="B75" s="20" t="s">
        <v>131</v>
      </c>
      <c r="C75" s="21">
        <v>50</v>
      </c>
      <c r="D75" s="22">
        <v>26.53</v>
      </c>
      <c r="E75" s="22">
        <v>1326.5</v>
      </c>
      <c r="F75" s="23"/>
      <c r="G75" s="24">
        <f t="shared" si="4"/>
        <v>0</v>
      </c>
      <c r="H75" s="1"/>
      <c r="I75" s="1"/>
      <c r="J75" s="1"/>
      <c r="K75" s="3"/>
      <c r="L75" s="1"/>
      <c r="M75" s="3"/>
      <c r="N75" s="1"/>
      <c r="O75" s="1"/>
      <c r="P75" s="1"/>
      <c r="Q75" s="1"/>
      <c r="R75" s="1"/>
      <c r="S75" s="1"/>
      <c r="T75" s="1"/>
      <c r="U75" s="1"/>
      <c r="V75" s="1"/>
      <c r="W75" s="1"/>
      <c r="X75" s="1"/>
      <c r="Y75" s="1"/>
      <c r="Z75" s="1"/>
    </row>
    <row r="76" spans="1:26" ht="14.25" customHeight="1" x14ac:dyDescent="0.25">
      <c r="A76" s="46" t="s">
        <v>138</v>
      </c>
      <c r="B76" s="20" t="s">
        <v>133</v>
      </c>
      <c r="C76" s="21">
        <v>50</v>
      </c>
      <c r="D76" s="22">
        <v>37.25</v>
      </c>
      <c r="E76" s="22">
        <v>1862.5</v>
      </c>
      <c r="F76" s="23"/>
      <c r="G76" s="24">
        <f t="shared" si="4"/>
        <v>0</v>
      </c>
      <c r="H76" s="1"/>
      <c r="I76" s="1"/>
      <c r="J76" s="1"/>
      <c r="K76" s="3"/>
      <c r="L76" s="1"/>
      <c r="M76" s="3"/>
      <c r="N76" s="1"/>
      <c r="O76" s="1"/>
      <c r="P76" s="1"/>
      <c r="Q76" s="1"/>
      <c r="R76" s="1"/>
      <c r="S76" s="1"/>
      <c r="T76" s="1"/>
      <c r="U76" s="1"/>
      <c r="V76" s="1"/>
      <c r="W76" s="1"/>
      <c r="X76" s="1"/>
      <c r="Y76" s="1"/>
      <c r="Z76" s="1"/>
    </row>
    <row r="77" spans="1:26" ht="14.25" customHeight="1" x14ac:dyDescent="0.25">
      <c r="A77" s="46" t="s">
        <v>140</v>
      </c>
      <c r="B77" s="20" t="s">
        <v>135</v>
      </c>
      <c r="C77" s="21">
        <v>50</v>
      </c>
      <c r="D77" s="22">
        <v>16.11</v>
      </c>
      <c r="E77" s="22">
        <v>805.5</v>
      </c>
      <c r="F77" s="23"/>
      <c r="G77" s="24">
        <f t="shared" si="4"/>
        <v>0</v>
      </c>
      <c r="H77" s="1"/>
      <c r="I77" s="1"/>
      <c r="J77" s="1"/>
      <c r="K77" s="3"/>
      <c r="L77" s="1"/>
      <c r="M77" s="3"/>
      <c r="N77" s="1"/>
      <c r="O77" s="1"/>
      <c r="P77" s="1"/>
      <c r="Q77" s="1"/>
      <c r="R77" s="1"/>
      <c r="S77" s="1"/>
      <c r="T77" s="1"/>
      <c r="U77" s="1"/>
      <c r="V77" s="1"/>
      <c r="W77" s="1"/>
      <c r="X77" s="1"/>
      <c r="Y77" s="1"/>
      <c r="Z77" s="1"/>
    </row>
    <row r="78" spans="1:26" ht="14.25" customHeight="1" x14ac:dyDescent="0.25">
      <c r="A78" s="46" t="s">
        <v>142</v>
      </c>
      <c r="B78" s="20" t="s">
        <v>137</v>
      </c>
      <c r="C78" s="21">
        <v>50</v>
      </c>
      <c r="D78" s="22">
        <v>11.27</v>
      </c>
      <c r="E78" s="22">
        <v>563.5</v>
      </c>
      <c r="F78" s="23"/>
      <c r="G78" s="24">
        <f t="shared" si="4"/>
        <v>0</v>
      </c>
      <c r="H78" s="1"/>
      <c r="I78" s="1"/>
      <c r="J78" s="1"/>
      <c r="K78" s="3"/>
      <c r="L78" s="1"/>
      <c r="M78" s="3"/>
      <c r="N78" s="1"/>
      <c r="O78" s="1"/>
      <c r="P78" s="1"/>
      <c r="Q78" s="1"/>
      <c r="R78" s="1"/>
      <c r="S78" s="1"/>
      <c r="T78" s="1"/>
      <c r="U78" s="1"/>
      <c r="V78" s="1"/>
      <c r="W78" s="1"/>
      <c r="X78" s="1"/>
      <c r="Y78" s="1"/>
      <c r="Z78" s="1"/>
    </row>
    <row r="79" spans="1:26" ht="14.25" customHeight="1" x14ac:dyDescent="0.25">
      <c r="A79" s="46" t="s">
        <v>144</v>
      </c>
      <c r="B79" s="20" t="s">
        <v>139</v>
      </c>
      <c r="C79" s="21">
        <v>50</v>
      </c>
      <c r="D79" s="22">
        <v>23.15</v>
      </c>
      <c r="E79" s="22">
        <v>1157.5</v>
      </c>
      <c r="F79" s="23"/>
      <c r="G79" s="24">
        <f t="shared" si="4"/>
        <v>0</v>
      </c>
      <c r="H79" s="1"/>
      <c r="I79" s="1"/>
      <c r="J79" s="1"/>
      <c r="K79" s="3"/>
      <c r="L79" s="1"/>
      <c r="M79" s="3"/>
      <c r="N79" s="1"/>
      <c r="O79" s="1"/>
      <c r="P79" s="1"/>
      <c r="Q79" s="1"/>
      <c r="R79" s="1"/>
      <c r="S79" s="1"/>
      <c r="T79" s="1"/>
      <c r="U79" s="1"/>
      <c r="V79" s="1"/>
      <c r="W79" s="1"/>
      <c r="X79" s="1"/>
      <c r="Y79" s="1"/>
      <c r="Z79" s="1"/>
    </row>
    <row r="80" spans="1:26" ht="14.25" customHeight="1" x14ac:dyDescent="0.25">
      <c r="A80" s="46" t="s">
        <v>146</v>
      </c>
      <c r="B80" s="20" t="s">
        <v>141</v>
      </c>
      <c r="C80" s="21">
        <v>50</v>
      </c>
      <c r="D80" s="22">
        <v>12.76</v>
      </c>
      <c r="E80" s="22">
        <v>638</v>
      </c>
      <c r="F80" s="23"/>
      <c r="G80" s="24">
        <f t="shared" si="4"/>
        <v>0</v>
      </c>
      <c r="H80" s="1"/>
      <c r="I80" s="1"/>
      <c r="J80" s="1"/>
      <c r="K80" s="3"/>
      <c r="L80" s="1"/>
      <c r="M80" s="3"/>
      <c r="N80" s="1"/>
      <c r="O80" s="1"/>
      <c r="P80" s="1"/>
      <c r="Q80" s="1"/>
      <c r="R80" s="1"/>
      <c r="S80" s="1"/>
      <c r="T80" s="1"/>
      <c r="U80" s="1"/>
      <c r="V80" s="1"/>
      <c r="W80" s="1"/>
      <c r="X80" s="1"/>
      <c r="Y80" s="1"/>
      <c r="Z80" s="1"/>
    </row>
    <row r="81" spans="1:26" ht="14.25" customHeight="1" x14ac:dyDescent="0.25">
      <c r="A81" s="46" t="s">
        <v>148</v>
      </c>
      <c r="B81" s="20" t="s">
        <v>143</v>
      </c>
      <c r="C81" s="21">
        <v>50</v>
      </c>
      <c r="D81" s="22">
        <v>9.07</v>
      </c>
      <c r="E81" s="22">
        <v>453.5</v>
      </c>
      <c r="F81" s="23"/>
      <c r="G81" s="24">
        <f t="shared" si="4"/>
        <v>0</v>
      </c>
      <c r="H81" s="1"/>
      <c r="I81" s="1"/>
      <c r="J81" s="1"/>
      <c r="K81" s="3"/>
      <c r="L81" s="1"/>
      <c r="M81" s="3"/>
      <c r="N81" s="1"/>
      <c r="O81" s="1"/>
      <c r="P81" s="1"/>
      <c r="Q81" s="1"/>
      <c r="R81" s="1"/>
      <c r="S81" s="1"/>
      <c r="T81" s="1"/>
      <c r="U81" s="1"/>
      <c r="V81" s="1"/>
      <c r="W81" s="1"/>
      <c r="X81" s="1"/>
      <c r="Y81" s="1"/>
      <c r="Z81" s="1"/>
    </row>
    <row r="82" spans="1:26" ht="14.25" customHeight="1" x14ac:dyDescent="0.25">
      <c r="A82" s="46" t="s">
        <v>150</v>
      </c>
      <c r="B82" s="20" t="s">
        <v>145</v>
      </c>
      <c r="C82" s="21">
        <v>5</v>
      </c>
      <c r="D82" s="22">
        <v>72.7</v>
      </c>
      <c r="E82" s="22">
        <v>363.5</v>
      </c>
      <c r="F82" s="23"/>
      <c r="G82" s="24">
        <f t="shared" si="4"/>
        <v>0</v>
      </c>
      <c r="H82" s="1"/>
      <c r="I82" s="1"/>
      <c r="J82" s="1"/>
      <c r="K82" s="3"/>
      <c r="L82" s="1"/>
      <c r="M82" s="3"/>
      <c r="N82" s="1"/>
      <c r="O82" s="1"/>
      <c r="P82" s="1"/>
      <c r="Q82" s="1"/>
      <c r="R82" s="1"/>
      <c r="S82" s="1"/>
      <c r="T82" s="1"/>
      <c r="U82" s="1"/>
      <c r="V82" s="1"/>
      <c r="W82" s="1"/>
      <c r="X82" s="1"/>
      <c r="Y82" s="1"/>
      <c r="Z82" s="1"/>
    </row>
    <row r="83" spans="1:26" ht="14.25" customHeight="1" x14ac:dyDescent="0.25">
      <c r="A83" s="46" t="s">
        <v>152</v>
      </c>
      <c r="B83" s="20" t="s">
        <v>147</v>
      </c>
      <c r="C83" s="21">
        <v>5</v>
      </c>
      <c r="D83" s="22">
        <v>119.48</v>
      </c>
      <c r="E83" s="22">
        <v>597.4</v>
      </c>
      <c r="F83" s="23"/>
      <c r="G83" s="24">
        <f t="shared" si="4"/>
        <v>0</v>
      </c>
      <c r="H83" s="1"/>
      <c r="I83" s="1"/>
      <c r="J83" s="1"/>
      <c r="K83" s="3"/>
      <c r="L83" s="1"/>
      <c r="M83" s="3"/>
      <c r="N83" s="1"/>
      <c r="O83" s="1"/>
      <c r="P83" s="1"/>
      <c r="Q83" s="1"/>
      <c r="R83" s="1"/>
      <c r="S83" s="1"/>
      <c r="T83" s="1"/>
      <c r="U83" s="1"/>
      <c r="V83" s="1"/>
      <c r="W83" s="1"/>
      <c r="X83" s="1"/>
      <c r="Y83" s="1"/>
      <c r="Z83" s="1"/>
    </row>
    <row r="84" spans="1:26" ht="14.25" customHeight="1" x14ac:dyDescent="0.25">
      <c r="A84" s="46" t="s">
        <v>154</v>
      </c>
      <c r="B84" s="20" t="s">
        <v>149</v>
      </c>
      <c r="C84" s="21">
        <v>5</v>
      </c>
      <c r="D84" s="22">
        <v>73.239999999999995</v>
      </c>
      <c r="E84" s="22">
        <v>366.2</v>
      </c>
      <c r="F84" s="23"/>
      <c r="G84" s="24">
        <f t="shared" si="4"/>
        <v>0</v>
      </c>
      <c r="H84" s="1"/>
      <c r="I84" s="1"/>
      <c r="J84" s="1"/>
      <c r="K84" s="3"/>
      <c r="L84" s="1"/>
      <c r="M84" s="3"/>
      <c r="N84" s="1"/>
      <c r="O84" s="1"/>
      <c r="P84" s="1"/>
      <c r="Q84" s="1"/>
      <c r="R84" s="1"/>
      <c r="S84" s="1"/>
      <c r="T84" s="1"/>
      <c r="U84" s="1"/>
      <c r="V84" s="1"/>
      <c r="W84" s="1"/>
      <c r="X84" s="1"/>
      <c r="Y84" s="1"/>
      <c r="Z84" s="1"/>
    </row>
    <row r="85" spans="1:26" ht="14.25" customHeight="1" x14ac:dyDescent="0.25">
      <c r="A85" s="46" t="s">
        <v>156</v>
      </c>
      <c r="B85" s="20" t="s">
        <v>151</v>
      </c>
      <c r="C85" s="21">
        <v>5</v>
      </c>
      <c r="D85" s="22">
        <v>84.92</v>
      </c>
      <c r="E85" s="22">
        <v>424.6</v>
      </c>
      <c r="F85" s="23"/>
      <c r="G85" s="24">
        <f t="shared" si="4"/>
        <v>0</v>
      </c>
      <c r="H85" s="1"/>
      <c r="I85" s="1"/>
      <c r="J85" s="1"/>
      <c r="K85" s="3"/>
      <c r="L85" s="1"/>
      <c r="M85" s="3"/>
      <c r="N85" s="1"/>
      <c r="O85" s="1"/>
      <c r="P85" s="1"/>
      <c r="Q85" s="1"/>
      <c r="R85" s="1"/>
      <c r="S85" s="1"/>
      <c r="T85" s="1"/>
      <c r="U85" s="1"/>
      <c r="V85" s="1"/>
      <c r="W85" s="1"/>
      <c r="X85" s="1"/>
      <c r="Y85" s="1"/>
      <c r="Z85" s="1"/>
    </row>
    <row r="86" spans="1:26" ht="14.25" customHeight="1" x14ac:dyDescent="0.25">
      <c r="A86" s="46" t="s">
        <v>158</v>
      </c>
      <c r="B86" s="20" t="s">
        <v>153</v>
      </c>
      <c r="C86" s="21">
        <v>5</v>
      </c>
      <c r="D86" s="22">
        <v>113.12</v>
      </c>
      <c r="E86" s="22">
        <v>565.6</v>
      </c>
      <c r="F86" s="23"/>
      <c r="G86" s="24">
        <f t="shared" si="4"/>
        <v>0</v>
      </c>
      <c r="H86" s="1"/>
      <c r="I86" s="1"/>
      <c r="J86" s="1"/>
      <c r="K86" s="3"/>
      <c r="L86" s="1"/>
      <c r="M86" s="3"/>
      <c r="N86" s="1"/>
      <c r="O86" s="1"/>
      <c r="P86" s="1"/>
      <c r="Q86" s="1"/>
      <c r="R86" s="1"/>
      <c r="S86" s="1"/>
      <c r="T86" s="1"/>
      <c r="U86" s="1"/>
      <c r="V86" s="1"/>
      <c r="W86" s="1"/>
      <c r="X86" s="1"/>
      <c r="Y86" s="1"/>
      <c r="Z86" s="1"/>
    </row>
    <row r="87" spans="1:26" ht="14.25" customHeight="1" x14ac:dyDescent="0.25">
      <c r="A87" s="46" t="s">
        <v>160</v>
      </c>
      <c r="B87" s="20" t="s">
        <v>155</v>
      </c>
      <c r="C87" s="21">
        <v>5</v>
      </c>
      <c r="D87" s="22">
        <v>25.62</v>
      </c>
      <c r="E87" s="22">
        <v>128.1</v>
      </c>
      <c r="F87" s="23"/>
      <c r="G87" s="24">
        <f t="shared" si="4"/>
        <v>0</v>
      </c>
      <c r="H87" s="1"/>
      <c r="I87" s="1"/>
      <c r="J87" s="1"/>
      <c r="K87" s="3"/>
      <c r="L87" s="1"/>
      <c r="M87" s="3"/>
      <c r="N87" s="1"/>
      <c r="O87" s="1"/>
      <c r="P87" s="1"/>
      <c r="Q87" s="1"/>
      <c r="R87" s="1"/>
      <c r="S87" s="1"/>
      <c r="T87" s="1"/>
      <c r="U87" s="1"/>
      <c r="V87" s="1"/>
      <c r="W87" s="1"/>
      <c r="X87" s="1"/>
      <c r="Y87" s="1"/>
      <c r="Z87" s="1"/>
    </row>
    <row r="88" spans="1:26" ht="14.25" customHeight="1" x14ac:dyDescent="0.25">
      <c r="A88" s="46" t="s">
        <v>162</v>
      </c>
      <c r="B88" s="20" t="s">
        <v>157</v>
      </c>
      <c r="C88" s="21">
        <v>5</v>
      </c>
      <c r="D88" s="22">
        <v>26.42</v>
      </c>
      <c r="E88" s="22">
        <v>132.1</v>
      </c>
      <c r="F88" s="23"/>
      <c r="G88" s="24">
        <f t="shared" si="4"/>
        <v>0</v>
      </c>
      <c r="H88" s="1"/>
      <c r="I88" s="1"/>
      <c r="J88" s="1"/>
      <c r="K88" s="3"/>
      <c r="L88" s="1"/>
      <c r="M88" s="3"/>
      <c r="N88" s="1"/>
      <c r="O88" s="1"/>
      <c r="P88" s="1"/>
      <c r="Q88" s="1"/>
      <c r="R88" s="1"/>
      <c r="S88" s="1"/>
      <c r="T88" s="1"/>
      <c r="U88" s="1"/>
      <c r="V88" s="1"/>
      <c r="W88" s="1"/>
      <c r="X88" s="1"/>
      <c r="Y88" s="1"/>
      <c r="Z88" s="1"/>
    </row>
    <row r="89" spans="1:26" ht="14.25" customHeight="1" x14ac:dyDescent="0.25">
      <c r="A89" s="46" t="s">
        <v>164</v>
      </c>
      <c r="B89" s="20" t="s">
        <v>159</v>
      </c>
      <c r="C89" s="21">
        <v>20</v>
      </c>
      <c r="D89" s="22">
        <v>20.74</v>
      </c>
      <c r="E89" s="22">
        <v>414.8</v>
      </c>
      <c r="F89" s="23"/>
      <c r="G89" s="24">
        <f t="shared" si="4"/>
        <v>0</v>
      </c>
      <c r="H89" s="1"/>
      <c r="I89" s="1"/>
      <c r="J89" s="1"/>
      <c r="K89" s="3"/>
      <c r="L89" s="1"/>
      <c r="M89" s="3"/>
      <c r="N89" s="1"/>
      <c r="O89" s="1"/>
      <c r="P89" s="1"/>
      <c r="Q89" s="1"/>
      <c r="R89" s="1"/>
      <c r="S89" s="1"/>
      <c r="T89" s="1"/>
      <c r="U89" s="1"/>
      <c r="V89" s="1"/>
      <c r="W89" s="1"/>
      <c r="X89" s="1"/>
      <c r="Y89" s="1"/>
      <c r="Z89" s="1"/>
    </row>
    <row r="90" spans="1:26" ht="14.25" customHeight="1" x14ac:dyDescent="0.25">
      <c r="A90" s="46" t="s">
        <v>166</v>
      </c>
      <c r="B90" s="20" t="s">
        <v>161</v>
      </c>
      <c r="C90" s="21">
        <v>50</v>
      </c>
      <c r="D90" s="22">
        <v>9.59</v>
      </c>
      <c r="E90" s="22">
        <v>479.5</v>
      </c>
      <c r="F90" s="23"/>
      <c r="G90" s="24">
        <f t="shared" si="4"/>
        <v>0</v>
      </c>
      <c r="H90" s="1"/>
      <c r="I90" s="1"/>
      <c r="J90" s="1"/>
      <c r="K90" s="3"/>
      <c r="L90" s="1"/>
      <c r="M90" s="3"/>
      <c r="N90" s="1"/>
      <c r="O90" s="1"/>
      <c r="P90" s="1"/>
      <c r="Q90" s="1"/>
      <c r="R90" s="1"/>
      <c r="S90" s="1"/>
      <c r="T90" s="1"/>
      <c r="U90" s="1"/>
      <c r="V90" s="1"/>
      <c r="W90" s="1"/>
      <c r="X90" s="1"/>
      <c r="Y90" s="1"/>
      <c r="Z90" s="1"/>
    </row>
    <row r="91" spans="1:26" ht="14.25" customHeight="1" x14ac:dyDescent="0.25">
      <c r="A91" s="46" t="s">
        <v>168</v>
      </c>
      <c r="B91" s="20" t="s">
        <v>163</v>
      </c>
      <c r="C91" s="21">
        <v>50</v>
      </c>
      <c r="D91" s="22">
        <v>11.27</v>
      </c>
      <c r="E91" s="22">
        <v>563.5</v>
      </c>
      <c r="F91" s="23"/>
      <c r="G91" s="24">
        <f t="shared" si="4"/>
        <v>0</v>
      </c>
      <c r="H91" s="1"/>
      <c r="I91" s="1"/>
      <c r="J91" s="1"/>
      <c r="K91" s="3"/>
      <c r="L91" s="1"/>
      <c r="M91" s="3"/>
      <c r="N91" s="1"/>
      <c r="O91" s="1"/>
      <c r="P91" s="1"/>
      <c r="Q91" s="1"/>
      <c r="R91" s="1"/>
      <c r="S91" s="1"/>
      <c r="T91" s="1"/>
      <c r="U91" s="1"/>
      <c r="V91" s="1"/>
      <c r="W91" s="1"/>
      <c r="X91" s="1"/>
      <c r="Y91" s="1"/>
      <c r="Z91" s="1"/>
    </row>
    <row r="92" spans="1:26" ht="14.25" customHeight="1" x14ac:dyDescent="0.25">
      <c r="A92" s="46" t="s">
        <v>170</v>
      </c>
      <c r="B92" s="20" t="s">
        <v>165</v>
      </c>
      <c r="C92" s="21">
        <v>5</v>
      </c>
      <c r="D92" s="22">
        <v>511.44</v>
      </c>
      <c r="E92" s="22">
        <v>2557.1999999999998</v>
      </c>
      <c r="F92" s="23"/>
      <c r="G92" s="24">
        <f t="shared" si="4"/>
        <v>0</v>
      </c>
      <c r="H92" s="1"/>
      <c r="I92" s="1"/>
      <c r="J92" s="1"/>
      <c r="K92" s="3"/>
      <c r="L92" s="1"/>
      <c r="M92" s="3"/>
      <c r="N92" s="1"/>
      <c r="O92" s="1"/>
      <c r="P92" s="1"/>
      <c r="Q92" s="1"/>
      <c r="R92" s="1"/>
      <c r="S92" s="1"/>
      <c r="T92" s="1"/>
      <c r="U92" s="1"/>
      <c r="V92" s="1"/>
      <c r="W92" s="1"/>
      <c r="X92" s="1"/>
      <c r="Y92" s="1"/>
      <c r="Z92" s="1"/>
    </row>
    <row r="93" spans="1:26" ht="14.25" customHeight="1" x14ac:dyDescent="0.25">
      <c r="A93" s="46" t="s">
        <v>172</v>
      </c>
      <c r="B93" s="20" t="s">
        <v>167</v>
      </c>
      <c r="C93" s="21">
        <v>5</v>
      </c>
      <c r="D93" s="22">
        <v>509.42</v>
      </c>
      <c r="E93" s="22">
        <v>2547.1</v>
      </c>
      <c r="F93" s="23"/>
      <c r="G93" s="24">
        <f t="shared" si="4"/>
        <v>0</v>
      </c>
      <c r="H93" s="1"/>
      <c r="I93" s="1"/>
      <c r="J93" s="1"/>
      <c r="K93" s="3"/>
      <c r="L93" s="1"/>
      <c r="M93" s="3"/>
      <c r="N93" s="1"/>
      <c r="O93" s="1"/>
      <c r="P93" s="1"/>
      <c r="Q93" s="1"/>
      <c r="R93" s="1"/>
      <c r="S93" s="1"/>
      <c r="T93" s="1"/>
      <c r="U93" s="1"/>
      <c r="V93" s="1"/>
      <c r="W93" s="1"/>
      <c r="X93" s="1"/>
      <c r="Y93" s="1"/>
      <c r="Z93" s="1"/>
    </row>
    <row r="94" spans="1:26" ht="14.25" customHeight="1" x14ac:dyDescent="0.25">
      <c r="A94" s="46" t="s">
        <v>174</v>
      </c>
      <c r="B94" s="20" t="s">
        <v>169</v>
      </c>
      <c r="C94" s="21">
        <v>5</v>
      </c>
      <c r="D94" s="22">
        <v>388.46</v>
      </c>
      <c r="E94" s="22">
        <v>1942.3</v>
      </c>
      <c r="F94" s="23"/>
      <c r="G94" s="24">
        <f t="shared" ref="G94:G124" si="5">IF(F94&gt;D94,F94/0,ROUND(C94*F94,2))</f>
        <v>0</v>
      </c>
      <c r="H94" s="1"/>
      <c r="I94" s="1"/>
      <c r="J94" s="1"/>
      <c r="K94" s="3"/>
      <c r="L94" s="1"/>
      <c r="M94" s="3"/>
      <c r="N94" s="1"/>
      <c r="O94" s="1"/>
      <c r="P94" s="1"/>
      <c r="Q94" s="1"/>
      <c r="R94" s="1"/>
      <c r="S94" s="1"/>
      <c r="T94" s="1"/>
      <c r="U94" s="1"/>
      <c r="V94" s="1"/>
      <c r="W94" s="1"/>
      <c r="X94" s="1"/>
      <c r="Y94" s="1"/>
      <c r="Z94" s="1"/>
    </row>
    <row r="95" spans="1:26" ht="14.25" customHeight="1" x14ac:dyDescent="0.25">
      <c r="A95" s="46" t="s">
        <v>176</v>
      </c>
      <c r="B95" s="20" t="s">
        <v>171</v>
      </c>
      <c r="C95" s="21">
        <v>5</v>
      </c>
      <c r="D95" s="22">
        <v>61.61</v>
      </c>
      <c r="E95" s="22">
        <v>308.05</v>
      </c>
      <c r="F95" s="23"/>
      <c r="G95" s="24">
        <f t="shared" si="5"/>
        <v>0</v>
      </c>
      <c r="H95" s="1"/>
      <c r="I95" s="1"/>
      <c r="J95" s="1"/>
      <c r="K95" s="3"/>
      <c r="L95" s="1"/>
      <c r="M95" s="3"/>
      <c r="N95" s="1"/>
      <c r="O95" s="1"/>
      <c r="P95" s="1"/>
      <c r="Q95" s="1"/>
      <c r="R95" s="1"/>
      <c r="S95" s="1"/>
      <c r="T95" s="1"/>
      <c r="U95" s="1"/>
      <c r="V95" s="1"/>
      <c r="W95" s="1"/>
      <c r="X95" s="1"/>
      <c r="Y95" s="1"/>
      <c r="Z95" s="1"/>
    </row>
    <row r="96" spans="1:26" ht="14.25" customHeight="1" x14ac:dyDescent="0.25">
      <c r="A96" s="46" t="s">
        <v>178</v>
      </c>
      <c r="B96" s="20" t="s">
        <v>173</v>
      </c>
      <c r="C96" s="21">
        <v>5</v>
      </c>
      <c r="D96" s="22">
        <v>135.99</v>
      </c>
      <c r="E96" s="22">
        <v>679.95</v>
      </c>
      <c r="F96" s="23"/>
      <c r="G96" s="24">
        <f t="shared" si="5"/>
        <v>0</v>
      </c>
      <c r="H96" s="1"/>
      <c r="I96" s="1"/>
      <c r="J96" s="1"/>
      <c r="K96" s="3"/>
      <c r="L96" s="1"/>
      <c r="M96" s="3"/>
      <c r="N96" s="1"/>
      <c r="O96" s="1"/>
      <c r="P96" s="1"/>
      <c r="Q96" s="1"/>
      <c r="R96" s="1"/>
      <c r="S96" s="1"/>
      <c r="T96" s="1"/>
      <c r="U96" s="1"/>
      <c r="V96" s="1"/>
      <c r="W96" s="1"/>
      <c r="X96" s="1"/>
      <c r="Y96" s="1"/>
      <c r="Z96" s="1"/>
    </row>
    <row r="97" spans="1:26" ht="14.25" customHeight="1" x14ac:dyDescent="0.25">
      <c r="A97" s="46" t="s">
        <v>180</v>
      </c>
      <c r="B97" s="20" t="s">
        <v>175</v>
      </c>
      <c r="C97" s="21">
        <v>5</v>
      </c>
      <c r="D97" s="22">
        <v>15.47</v>
      </c>
      <c r="E97" s="22">
        <v>77.349999999999994</v>
      </c>
      <c r="F97" s="23"/>
      <c r="G97" s="24">
        <f t="shared" si="5"/>
        <v>0</v>
      </c>
      <c r="H97" s="1"/>
      <c r="I97" s="1"/>
      <c r="J97" s="1"/>
      <c r="K97" s="3"/>
      <c r="L97" s="1"/>
      <c r="M97" s="3"/>
      <c r="N97" s="1"/>
      <c r="O97" s="1"/>
      <c r="P97" s="1"/>
      <c r="Q97" s="1"/>
      <c r="R97" s="1"/>
      <c r="S97" s="1"/>
      <c r="T97" s="1"/>
      <c r="U97" s="1"/>
      <c r="V97" s="1"/>
      <c r="W97" s="1"/>
      <c r="X97" s="1"/>
      <c r="Y97" s="1"/>
      <c r="Z97" s="1"/>
    </row>
    <row r="98" spans="1:26" ht="14.25" customHeight="1" x14ac:dyDescent="0.25">
      <c r="A98" s="46" t="s">
        <v>182</v>
      </c>
      <c r="B98" s="20" t="s">
        <v>177</v>
      </c>
      <c r="C98" s="21">
        <v>5</v>
      </c>
      <c r="D98" s="22">
        <v>16.72</v>
      </c>
      <c r="E98" s="22">
        <v>83.6</v>
      </c>
      <c r="F98" s="23"/>
      <c r="G98" s="24">
        <f t="shared" si="5"/>
        <v>0</v>
      </c>
      <c r="H98" s="1"/>
      <c r="I98" s="1"/>
      <c r="J98" s="1"/>
      <c r="K98" s="3"/>
      <c r="L98" s="1"/>
      <c r="M98" s="3"/>
      <c r="N98" s="1"/>
      <c r="O98" s="1"/>
      <c r="P98" s="1"/>
      <c r="Q98" s="1"/>
      <c r="R98" s="1"/>
      <c r="S98" s="1"/>
      <c r="T98" s="1"/>
      <c r="U98" s="1"/>
      <c r="V98" s="1"/>
      <c r="W98" s="1"/>
      <c r="X98" s="1"/>
      <c r="Y98" s="1"/>
      <c r="Z98" s="1"/>
    </row>
    <row r="99" spans="1:26" ht="14.25" customHeight="1" x14ac:dyDescent="0.25">
      <c r="A99" s="46" t="s">
        <v>184</v>
      </c>
      <c r="B99" s="20" t="s">
        <v>179</v>
      </c>
      <c r="C99" s="21">
        <v>5</v>
      </c>
      <c r="D99" s="22">
        <v>79.430000000000007</v>
      </c>
      <c r="E99" s="22">
        <v>397.15</v>
      </c>
      <c r="F99" s="23"/>
      <c r="G99" s="24">
        <f t="shared" si="5"/>
        <v>0</v>
      </c>
      <c r="H99" s="1"/>
      <c r="I99" s="1"/>
      <c r="J99" s="1"/>
      <c r="K99" s="3"/>
      <c r="L99" s="1"/>
      <c r="M99" s="3"/>
      <c r="N99" s="1"/>
      <c r="O99" s="1"/>
      <c r="P99" s="1"/>
      <c r="Q99" s="1"/>
      <c r="R99" s="1"/>
      <c r="S99" s="1"/>
      <c r="T99" s="1"/>
      <c r="U99" s="1"/>
      <c r="V99" s="1"/>
      <c r="W99" s="1"/>
      <c r="X99" s="1"/>
      <c r="Y99" s="1"/>
      <c r="Z99" s="1"/>
    </row>
    <row r="100" spans="1:26" ht="14.25" customHeight="1" x14ac:dyDescent="0.25">
      <c r="A100" s="46" t="s">
        <v>187</v>
      </c>
      <c r="B100" s="20" t="s">
        <v>181</v>
      </c>
      <c r="C100" s="21">
        <v>10</v>
      </c>
      <c r="D100" s="22">
        <v>56.04</v>
      </c>
      <c r="E100" s="22">
        <v>560.4</v>
      </c>
      <c r="F100" s="23"/>
      <c r="G100" s="24">
        <f t="shared" si="5"/>
        <v>0</v>
      </c>
      <c r="H100" s="1"/>
      <c r="I100" s="1"/>
      <c r="J100" s="1"/>
      <c r="K100" s="3"/>
      <c r="L100" s="1"/>
      <c r="M100" s="3"/>
      <c r="N100" s="1"/>
      <c r="O100" s="1"/>
      <c r="P100" s="1"/>
      <c r="Q100" s="1"/>
      <c r="R100" s="1"/>
      <c r="S100" s="1"/>
      <c r="T100" s="1"/>
      <c r="U100" s="1"/>
      <c r="V100" s="1"/>
      <c r="W100" s="1"/>
      <c r="X100" s="1"/>
      <c r="Y100" s="1"/>
      <c r="Z100" s="1"/>
    </row>
    <row r="101" spans="1:26" ht="14.25" customHeight="1" x14ac:dyDescent="0.25">
      <c r="A101" s="46" t="s">
        <v>189</v>
      </c>
      <c r="B101" s="20" t="s">
        <v>183</v>
      </c>
      <c r="C101" s="21">
        <v>1</v>
      </c>
      <c r="D101" s="22">
        <v>8.6999999999999993</v>
      </c>
      <c r="E101" s="22">
        <v>8.6999999999999993</v>
      </c>
      <c r="F101" s="23"/>
      <c r="G101" s="24">
        <f t="shared" si="5"/>
        <v>0</v>
      </c>
      <c r="H101" s="1"/>
      <c r="I101" s="1"/>
      <c r="J101" s="1"/>
      <c r="K101" s="3"/>
      <c r="L101" s="1"/>
      <c r="M101" s="3"/>
      <c r="N101" s="1"/>
      <c r="O101" s="1"/>
      <c r="P101" s="1"/>
      <c r="Q101" s="1"/>
      <c r="R101" s="1"/>
      <c r="S101" s="1"/>
      <c r="T101" s="1"/>
      <c r="U101" s="1"/>
      <c r="V101" s="1"/>
      <c r="W101" s="1"/>
      <c r="X101" s="1"/>
      <c r="Y101" s="1"/>
      <c r="Z101" s="1"/>
    </row>
    <row r="102" spans="1:26" ht="14.25" customHeight="1" x14ac:dyDescent="0.25">
      <c r="A102" s="46" t="s">
        <v>191</v>
      </c>
      <c r="B102" s="20" t="s">
        <v>233</v>
      </c>
      <c r="C102" s="21">
        <v>1</v>
      </c>
      <c r="D102" s="22">
        <v>373.77</v>
      </c>
      <c r="E102" s="22">
        <v>373.77</v>
      </c>
      <c r="F102" s="23"/>
      <c r="G102" s="24">
        <f t="shared" si="5"/>
        <v>0</v>
      </c>
      <c r="H102" s="1"/>
      <c r="I102" s="1"/>
      <c r="J102" s="1"/>
      <c r="K102" s="3"/>
      <c r="L102" s="1"/>
      <c r="M102" s="3"/>
      <c r="N102" s="1"/>
      <c r="O102" s="1"/>
      <c r="P102" s="1"/>
      <c r="Q102" s="1"/>
      <c r="R102" s="1"/>
      <c r="S102" s="1"/>
      <c r="T102" s="1"/>
      <c r="U102" s="1"/>
      <c r="V102" s="1"/>
      <c r="W102" s="1"/>
      <c r="X102" s="1"/>
      <c r="Y102" s="1"/>
      <c r="Z102" s="1"/>
    </row>
    <row r="103" spans="1:26" ht="14.25" customHeight="1" x14ac:dyDescent="0.25">
      <c r="A103" s="46" t="s">
        <v>193</v>
      </c>
      <c r="B103" s="20" t="s">
        <v>185</v>
      </c>
      <c r="C103" s="21">
        <v>10</v>
      </c>
      <c r="D103" s="22">
        <v>43.38</v>
      </c>
      <c r="E103" s="22">
        <v>433.8</v>
      </c>
      <c r="F103" s="23"/>
      <c r="G103" s="24">
        <f t="shared" si="5"/>
        <v>0</v>
      </c>
      <c r="H103" s="1"/>
      <c r="I103" s="1"/>
      <c r="J103" s="1"/>
      <c r="K103" s="3"/>
      <c r="L103" s="1"/>
      <c r="M103" s="3"/>
      <c r="N103" s="1"/>
      <c r="O103" s="1"/>
      <c r="P103" s="1"/>
      <c r="Q103" s="1"/>
      <c r="R103" s="1"/>
      <c r="S103" s="1"/>
      <c r="T103" s="1"/>
      <c r="U103" s="1"/>
      <c r="V103" s="1"/>
      <c r="W103" s="1"/>
      <c r="X103" s="1"/>
      <c r="Y103" s="1"/>
      <c r="Z103" s="1"/>
    </row>
    <row r="104" spans="1:26" ht="14.25" customHeight="1" x14ac:dyDescent="0.25">
      <c r="A104" s="45"/>
      <c r="B104" s="18" t="s">
        <v>186</v>
      </c>
      <c r="C104" s="18"/>
      <c r="D104" s="18"/>
      <c r="E104" s="19"/>
      <c r="F104" s="19"/>
      <c r="G104" s="25"/>
      <c r="H104" s="1"/>
      <c r="I104" s="1"/>
      <c r="J104" s="1"/>
      <c r="K104" s="3"/>
      <c r="L104" s="1"/>
      <c r="M104" s="3"/>
      <c r="N104" s="1"/>
      <c r="O104" s="1"/>
      <c r="P104" s="1"/>
      <c r="Q104" s="1"/>
      <c r="R104" s="1"/>
      <c r="S104" s="1"/>
      <c r="T104" s="1"/>
      <c r="U104" s="1"/>
      <c r="V104" s="1"/>
      <c r="W104" s="1"/>
      <c r="X104" s="1"/>
      <c r="Y104" s="1"/>
      <c r="Z104" s="1"/>
    </row>
    <row r="105" spans="1:26" ht="14.25" customHeight="1" x14ac:dyDescent="0.25">
      <c r="A105" s="46" t="s">
        <v>195</v>
      </c>
      <c r="B105" s="20" t="s">
        <v>234</v>
      </c>
      <c r="C105" s="21">
        <v>1</v>
      </c>
      <c r="D105" s="22">
        <v>591.89</v>
      </c>
      <c r="E105" s="22">
        <v>591.89</v>
      </c>
      <c r="F105" s="23"/>
      <c r="G105" s="24">
        <f t="shared" si="5"/>
        <v>0</v>
      </c>
      <c r="H105" s="1"/>
      <c r="I105" s="1"/>
      <c r="J105" s="1"/>
      <c r="K105" s="3"/>
      <c r="L105" s="1"/>
      <c r="M105" s="3"/>
      <c r="N105" s="1"/>
      <c r="O105" s="1"/>
      <c r="P105" s="1"/>
      <c r="Q105" s="1"/>
      <c r="R105" s="1"/>
      <c r="S105" s="1"/>
      <c r="T105" s="1"/>
      <c r="U105" s="1"/>
      <c r="V105" s="1"/>
      <c r="W105" s="1"/>
      <c r="X105" s="1"/>
      <c r="Y105" s="1"/>
      <c r="Z105" s="1"/>
    </row>
    <row r="106" spans="1:26" ht="14.25" customHeight="1" x14ac:dyDescent="0.25">
      <c r="A106" s="46" t="s">
        <v>197</v>
      </c>
      <c r="B106" s="20" t="s">
        <v>188</v>
      </c>
      <c r="C106" s="21">
        <v>2</v>
      </c>
      <c r="D106" s="22">
        <v>98.91</v>
      </c>
      <c r="E106" s="22">
        <v>197.82</v>
      </c>
      <c r="F106" s="23"/>
      <c r="G106" s="24">
        <f t="shared" si="5"/>
        <v>0</v>
      </c>
      <c r="H106" s="1"/>
      <c r="I106" s="1"/>
      <c r="J106" s="1"/>
      <c r="K106" s="3"/>
      <c r="L106" s="1"/>
      <c r="M106" s="3"/>
      <c r="N106" s="1"/>
      <c r="O106" s="1"/>
      <c r="P106" s="1"/>
      <c r="Q106" s="1"/>
      <c r="R106" s="1"/>
      <c r="S106" s="1"/>
      <c r="T106" s="1"/>
      <c r="U106" s="1"/>
      <c r="V106" s="1"/>
      <c r="W106" s="1"/>
      <c r="X106" s="1"/>
      <c r="Y106" s="1"/>
      <c r="Z106" s="1"/>
    </row>
    <row r="107" spans="1:26" ht="14.25" customHeight="1" x14ac:dyDescent="0.25">
      <c r="A107" s="46" t="s">
        <v>200</v>
      </c>
      <c r="B107" s="20" t="s">
        <v>190</v>
      </c>
      <c r="C107" s="21">
        <v>5</v>
      </c>
      <c r="D107" s="22">
        <v>15.65</v>
      </c>
      <c r="E107" s="22">
        <v>78.25</v>
      </c>
      <c r="F107" s="23"/>
      <c r="G107" s="24">
        <f t="shared" si="5"/>
        <v>0</v>
      </c>
      <c r="H107" s="1"/>
      <c r="I107" s="1"/>
      <c r="J107" s="1"/>
      <c r="K107" s="3"/>
      <c r="L107" s="1"/>
      <c r="M107" s="3"/>
      <c r="N107" s="1"/>
      <c r="O107" s="1"/>
      <c r="P107" s="1"/>
      <c r="Q107" s="1"/>
      <c r="R107" s="1"/>
      <c r="S107" s="1"/>
      <c r="T107" s="1"/>
      <c r="U107" s="1"/>
      <c r="V107" s="1"/>
      <c r="W107" s="1"/>
      <c r="X107" s="1"/>
      <c r="Y107" s="1"/>
      <c r="Z107" s="1"/>
    </row>
    <row r="108" spans="1:26" ht="14.25" customHeight="1" x14ac:dyDescent="0.25">
      <c r="A108" s="46" t="s">
        <v>202</v>
      </c>
      <c r="B108" s="20" t="s">
        <v>192</v>
      </c>
      <c r="C108" s="21">
        <v>10</v>
      </c>
      <c r="D108" s="22">
        <v>15.16</v>
      </c>
      <c r="E108" s="22">
        <v>151.6</v>
      </c>
      <c r="F108" s="23"/>
      <c r="G108" s="24">
        <f t="shared" si="5"/>
        <v>0</v>
      </c>
      <c r="H108" s="1"/>
      <c r="I108" s="1"/>
      <c r="J108" s="1"/>
      <c r="K108" s="3"/>
      <c r="L108" s="1"/>
      <c r="M108" s="3"/>
      <c r="N108" s="1"/>
      <c r="O108" s="1"/>
      <c r="P108" s="1"/>
      <c r="Q108" s="1"/>
      <c r="R108" s="1"/>
      <c r="S108" s="1"/>
      <c r="T108" s="1"/>
      <c r="U108" s="1"/>
      <c r="V108" s="1"/>
      <c r="W108" s="1"/>
      <c r="X108" s="1"/>
      <c r="Y108" s="1"/>
      <c r="Z108" s="1"/>
    </row>
    <row r="109" spans="1:26" ht="14.25" customHeight="1" x14ac:dyDescent="0.25">
      <c r="A109" s="46" t="s">
        <v>204</v>
      </c>
      <c r="B109" s="20" t="s">
        <v>194</v>
      </c>
      <c r="C109" s="21">
        <v>10</v>
      </c>
      <c r="D109" s="22">
        <v>94.96</v>
      </c>
      <c r="E109" s="22">
        <v>949.6</v>
      </c>
      <c r="F109" s="23"/>
      <c r="G109" s="24">
        <f t="shared" si="5"/>
        <v>0</v>
      </c>
      <c r="H109" s="1"/>
      <c r="I109" s="1"/>
      <c r="J109" s="1"/>
      <c r="K109" s="3"/>
      <c r="L109" s="1"/>
      <c r="M109" s="3"/>
      <c r="N109" s="1"/>
      <c r="O109" s="1"/>
      <c r="P109" s="1"/>
      <c r="Q109" s="1"/>
      <c r="R109" s="1"/>
      <c r="S109" s="1"/>
      <c r="T109" s="1"/>
      <c r="U109" s="1"/>
      <c r="V109" s="1"/>
      <c r="W109" s="1"/>
      <c r="X109" s="1"/>
      <c r="Y109" s="1"/>
      <c r="Z109" s="1"/>
    </row>
    <row r="110" spans="1:26" ht="14.25" customHeight="1" x14ac:dyDescent="0.25">
      <c r="A110" s="46" t="s">
        <v>206</v>
      </c>
      <c r="B110" s="20" t="s">
        <v>196</v>
      </c>
      <c r="C110" s="21">
        <v>10</v>
      </c>
      <c r="D110" s="22">
        <v>50.34</v>
      </c>
      <c r="E110" s="22">
        <v>503.4</v>
      </c>
      <c r="F110" s="23"/>
      <c r="G110" s="24">
        <f t="shared" si="5"/>
        <v>0</v>
      </c>
      <c r="H110" s="1"/>
      <c r="I110" s="1"/>
      <c r="J110" s="1"/>
      <c r="K110" s="3"/>
      <c r="L110" s="1"/>
      <c r="M110" s="3"/>
      <c r="N110" s="1"/>
      <c r="O110" s="1"/>
      <c r="P110" s="1"/>
      <c r="Q110" s="1"/>
      <c r="R110" s="1"/>
      <c r="S110" s="1"/>
      <c r="T110" s="1"/>
      <c r="U110" s="1"/>
      <c r="V110" s="1"/>
      <c r="W110" s="1"/>
      <c r="X110" s="1"/>
      <c r="Y110" s="1"/>
      <c r="Z110" s="1"/>
    </row>
    <row r="111" spans="1:26" ht="14.25" customHeight="1" x14ac:dyDescent="0.25">
      <c r="A111" s="46" t="s">
        <v>208</v>
      </c>
      <c r="B111" s="20" t="s">
        <v>198</v>
      </c>
      <c r="C111" s="21">
        <v>20</v>
      </c>
      <c r="D111" s="22">
        <v>13.64</v>
      </c>
      <c r="E111" s="22">
        <v>272.8</v>
      </c>
      <c r="F111" s="23"/>
      <c r="G111" s="24">
        <f t="shared" si="5"/>
        <v>0</v>
      </c>
      <c r="H111" s="1"/>
      <c r="I111" s="1"/>
      <c r="J111" s="1"/>
      <c r="K111" s="3"/>
      <c r="L111" s="1"/>
      <c r="M111" s="3"/>
      <c r="N111" s="1"/>
      <c r="O111" s="1"/>
      <c r="P111" s="1"/>
      <c r="Q111" s="1"/>
      <c r="R111" s="1"/>
      <c r="S111" s="1"/>
      <c r="T111" s="1"/>
      <c r="U111" s="1"/>
      <c r="V111" s="1"/>
      <c r="W111" s="1"/>
      <c r="X111" s="1"/>
      <c r="Y111" s="1"/>
      <c r="Z111" s="1"/>
    </row>
    <row r="112" spans="1:26" ht="14.25" customHeight="1" x14ac:dyDescent="0.25">
      <c r="A112" s="46" t="s">
        <v>210</v>
      </c>
      <c r="B112" s="20" t="s">
        <v>235</v>
      </c>
      <c r="C112" s="21">
        <v>100</v>
      </c>
      <c r="D112" s="22">
        <v>51.42</v>
      </c>
      <c r="E112" s="22">
        <v>5142</v>
      </c>
      <c r="F112" s="23"/>
      <c r="G112" s="24">
        <f t="shared" si="5"/>
        <v>0</v>
      </c>
      <c r="H112" s="1"/>
      <c r="I112" s="1"/>
      <c r="J112" s="1"/>
      <c r="K112" s="3"/>
      <c r="L112" s="1"/>
      <c r="M112" s="3"/>
      <c r="N112" s="1"/>
      <c r="O112" s="1"/>
      <c r="P112" s="1"/>
      <c r="Q112" s="1"/>
      <c r="R112" s="1"/>
      <c r="S112" s="1"/>
      <c r="T112" s="1"/>
      <c r="U112" s="1"/>
      <c r="V112" s="1"/>
      <c r="W112" s="1"/>
      <c r="X112" s="1"/>
      <c r="Y112" s="1"/>
      <c r="Z112" s="1"/>
    </row>
    <row r="113" spans="1:26" ht="14.25" customHeight="1" x14ac:dyDescent="0.25">
      <c r="A113" s="45"/>
      <c r="B113" s="18" t="s">
        <v>199</v>
      </c>
      <c r="C113" s="18"/>
      <c r="D113" s="18"/>
      <c r="E113" s="19"/>
      <c r="F113" s="19"/>
      <c r="G113" s="25"/>
      <c r="H113" s="1"/>
      <c r="I113" s="1"/>
      <c r="J113" s="1"/>
      <c r="K113" s="3"/>
      <c r="L113" s="1"/>
      <c r="M113" s="3"/>
      <c r="N113" s="1"/>
      <c r="O113" s="1"/>
      <c r="P113" s="1"/>
      <c r="Q113" s="1"/>
      <c r="R113" s="1"/>
      <c r="S113" s="1"/>
      <c r="T113" s="1"/>
      <c r="U113" s="1"/>
      <c r="V113" s="1"/>
      <c r="W113" s="1"/>
      <c r="X113" s="1"/>
      <c r="Y113" s="1"/>
      <c r="Z113" s="1"/>
    </row>
    <row r="114" spans="1:26" ht="14.25" customHeight="1" x14ac:dyDescent="0.25">
      <c r="A114" s="46" t="s">
        <v>212</v>
      </c>
      <c r="B114" s="20" t="s">
        <v>201</v>
      </c>
      <c r="C114" s="21">
        <v>1</v>
      </c>
      <c r="D114" s="22">
        <v>16.04</v>
      </c>
      <c r="E114" s="22">
        <v>16.04</v>
      </c>
      <c r="F114" s="23"/>
      <c r="G114" s="24">
        <f t="shared" si="5"/>
        <v>0</v>
      </c>
      <c r="H114" s="1"/>
      <c r="I114" s="1"/>
      <c r="J114" s="1"/>
      <c r="K114" s="3"/>
      <c r="L114" s="1"/>
      <c r="M114" s="3"/>
      <c r="N114" s="1"/>
      <c r="O114" s="1"/>
      <c r="P114" s="1"/>
      <c r="Q114" s="1"/>
      <c r="R114" s="1"/>
      <c r="S114" s="1"/>
      <c r="T114" s="1"/>
      <c r="U114" s="1"/>
      <c r="V114" s="1"/>
      <c r="W114" s="1"/>
      <c r="X114" s="1"/>
      <c r="Y114" s="1"/>
      <c r="Z114" s="1"/>
    </row>
    <row r="115" spans="1:26" ht="14.25" customHeight="1" x14ac:dyDescent="0.25">
      <c r="A115" s="46" t="s">
        <v>214</v>
      </c>
      <c r="B115" s="20" t="s">
        <v>203</v>
      </c>
      <c r="C115" s="21">
        <v>1</v>
      </c>
      <c r="D115" s="22">
        <v>239.61</v>
      </c>
      <c r="E115" s="22">
        <v>239.61</v>
      </c>
      <c r="F115" s="23"/>
      <c r="G115" s="24">
        <f t="shared" si="5"/>
        <v>0</v>
      </c>
      <c r="H115" s="1"/>
      <c r="I115" s="1"/>
      <c r="J115" s="1"/>
      <c r="K115" s="3"/>
      <c r="L115" s="1"/>
      <c r="M115" s="3"/>
      <c r="N115" s="1"/>
      <c r="O115" s="1"/>
      <c r="P115" s="1"/>
      <c r="Q115" s="1"/>
      <c r="R115" s="1"/>
      <c r="S115" s="1"/>
      <c r="T115" s="1"/>
      <c r="U115" s="1"/>
      <c r="V115" s="1"/>
      <c r="W115" s="1"/>
      <c r="X115" s="1"/>
      <c r="Y115" s="1"/>
      <c r="Z115" s="1"/>
    </row>
    <row r="116" spans="1:26" ht="14.25" customHeight="1" x14ac:dyDescent="0.25">
      <c r="A116" s="46" t="s">
        <v>216</v>
      </c>
      <c r="B116" s="20" t="s">
        <v>205</v>
      </c>
      <c r="C116" s="21">
        <v>2</v>
      </c>
      <c r="D116" s="22">
        <v>63.47</v>
      </c>
      <c r="E116" s="22">
        <v>126.94</v>
      </c>
      <c r="F116" s="23"/>
      <c r="G116" s="24">
        <f t="shared" si="5"/>
        <v>0</v>
      </c>
      <c r="H116" s="1"/>
      <c r="I116" s="1"/>
      <c r="J116" s="1"/>
      <c r="K116" s="3"/>
      <c r="L116" s="1"/>
      <c r="M116" s="3"/>
      <c r="N116" s="1"/>
      <c r="O116" s="1"/>
      <c r="P116" s="1"/>
      <c r="Q116" s="1"/>
      <c r="R116" s="1"/>
      <c r="S116" s="1"/>
      <c r="T116" s="1"/>
      <c r="U116" s="1"/>
      <c r="V116" s="1"/>
      <c r="W116" s="1"/>
      <c r="X116" s="1"/>
      <c r="Y116" s="1"/>
      <c r="Z116" s="1"/>
    </row>
    <row r="117" spans="1:26" ht="14.25" customHeight="1" x14ac:dyDescent="0.25">
      <c r="A117" s="46" t="s">
        <v>218</v>
      </c>
      <c r="B117" s="20" t="s">
        <v>207</v>
      </c>
      <c r="C117" s="21">
        <v>2</v>
      </c>
      <c r="D117" s="22">
        <v>140.35</v>
      </c>
      <c r="E117" s="22">
        <v>280.7</v>
      </c>
      <c r="F117" s="23"/>
      <c r="G117" s="24">
        <f t="shared" si="5"/>
        <v>0</v>
      </c>
      <c r="H117" s="1"/>
      <c r="I117" s="1"/>
      <c r="J117" s="1"/>
      <c r="K117" s="3"/>
      <c r="L117" s="1"/>
      <c r="M117" s="3"/>
      <c r="N117" s="1"/>
      <c r="O117" s="1"/>
      <c r="P117" s="1"/>
      <c r="Q117" s="1"/>
      <c r="R117" s="1"/>
      <c r="S117" s="1"/>
      <c r="T117" s="1"/>
      <c r="U117" s="1"/>
      <c r="V117" s="1"/>
      <c r="W117" s="1"/>
      <c r="X117" s="1"/>
      <c r="Y117" s="1"/>
      <c r="Z117" s="1"/>
    </row>
    <row r="118" spans="1:26" ht="14.25" customHeight="1" x14ac:dyDescent="0.25">
      <c r="A118" s="46" t="s">
        <v>220</v>
      </c>
      <c r="B118" s="20" t="s">
        <v>209</v>
      </c>
      <c r="C118" s="21">
        <v>2</v>
      </c>
      <c r="D118" s="22">
        <v>603.62</v>
      </c>
      <c r="E118" s="22">
        <v>1207.24</v>
      </c>
      <c r="F118" s="23"/>
      <c r="G118" s="24">
        <f t="shared" si="5"/>
        <v>0</v>
      </c>
      <c r="H118" s="1"/>
      <c r="I118" s="1"/>
      <c r="J118" s="1"/>
      <c r="K118" s="3"/>
      <c r="L118" s="1"/>
      <c r="M118" s="3"/>
      <c r="N118" s="1"/>
      <c r="O118" s="1"/>
      <c r="P118" s="1"/>
      <c r="Q118" s="1"/>
      <c r="R118" s="1"/>
      <c r="S118" s="1"/>
      <c r="T118" s="1"/>
      <c r="U118" s="1"/>
      <c r="V118" s="1"/>
      <c r="W118" s="1"/>
      <c r="X118" s="1"/>
      <c r="Y118" s="1"/>
      <c r="Z118" s="1"/>
    </row>
    <row r="119" spans="1:26" ht="14.25" customHeight="1" x14ac:dyDescent="0.25">
      <c r="A119" s="46" t="s">
        <v>223</v>
      </c>
      <c r="B119" s="20" t="s">
        <v>211</v>
      </c>
      <c r="C119" s="21">
        <v>5</v>
      </c>
      <c r="D119" s="22">
        <v>294.37</v>
      </c>
      <c r="E119" s="22">
        <v>1471.85</v>
      </c>
      <c r="F119" s="23"/>
      <c r="G119" s="24">
        <f t="shared" si="5"/>
        <v>0</v>
      </c>
      <c r="H119" s="1"/>
      <c r="I119" s="1"/>
      <c r="J119" s="1"/>
      <c r="K119" s="3"/>
      <c r="L119" s="1"/>
      <c r="M119" s="3"/>
      <c r="N119" s="1"/>
      <c r="O119" s="1"/>
      <c r="P119" s="1"/>
      <c r="Q119" s="1"/>
      <c r="R119" s="1"/>
      <c r="S119" s="1"/>
      <c r="T119" s="1"/>
      <c r="U119" s="1"/>
      <c r="V119" s="1"/>
      <c r="W119" s="1"/>
      <c r="X119" s="1"/>
      <c r="Y119" s="1"/>
      <c r="Z119" s="1"/>
    </row>
    <row r="120" spans="1:26" ht="14.25" customHeight="1" x14ac:dyDescent="0.25">
      <c r="A120" s="46" t="s">
        <v>243</v>
      </c>
      <c r="B120" s="20" t="s">
        <v>213</v>
      </c>
      <c r="C120" s="21">
        <v>10</v>
      </c>
      <c r="D120" s="22">
        <v>20.54</v>
      </c>
      <c r="E120" s="22">
        <v>205.4</v>
      </c>
      <c r="F120" s="23"/>
      <c r="G120" s="24">
        <f t="shared" si="5"/>
        <v>0</v>
      </c>
      <c r="H120" s="1"/>
      <c r="I120" s="1"/>
      <c r="J120" s="1"/>
      <c r="K120" s="3"/>
      <c r="L120" s="1"/>
      <c r="M120" s="3"/>
      <c r="N120" s="1"/>
      <c r="O120" s="1"/>
      <c r="P120" s="1"/>
      <c r="Q120" s="1"/>
      <c r="R120" s="1"/>
      <c r="S120" s="1"/>
      <c r="T120" s="1"/>
      <c r="U120" s="1"/>
      <c r="V120" s="1"/>
      <c r="W120" s="1"/>
      <c r="X120" s="1"/>
      <c r="Y120" s="1"/>
      <c r="Z120" s="1"/>
    </row>
    <row r="121" spans="1:26" ht="14.25" customHeight="1" x14ac:dyDescent="0.25">
      <c r="A121" s="46" t="s">
        <v>244</v>
      </c>
      <c r="B121" s="20" t="s">
        <v>215</v>
      </c>
      <c r="C121" s="21">
        <v>10</v>
      </c>
      <c r="D121" s="22">
        <v>91.65</v>
      </c>
      <c r="E121" s="22">
        <v>916.5</v>
      </c>
      <c r="F121" s="23"/>
      <c r="G121" s="24">
        <f t="shared" si="5"/>
        <v>0</v>
      </c>
      <c r="H121" s="1"/>
      <c r="I121" s="1"/>
      <c r="J121" s="1"/>
      <c r="K121" s="3"/>
      <c r="L121" s="1"/>
      <c r="M121" s="3"/>
      <c r="N121" s="1"/>
      <c r="O121" s="1"/>
      <c r="P121" s="1"/>
      <c r="Q121" s="1"/>
      <c r="R121" s="1"/>
      <c r="S121" s="1"/>
      <c r="T121" s="1"/>
      <c r="U121" s="1"/>
      <c r="V121" s="1"/>
      <c r="W121" s="1"/>
      <c r="X121" s="1"/>
      <c r="Y121" s="1"/>
      <c r="Z121" s="1"/>
    </row>
    <row r="122" spans="1:26" ht="14.25" customHeight="1" x14ac:dyDescent="0.25">
      <c r="A122" s="46" t="s">
        <v>242</v>
      </c>
      <c r="B122" s="20" t="s">
        <v>217</v>
      </c>
      <c r="C122" s="21">
        <v>50</v>
      </c>
      <c r="D122" s="22">
        <v>33.69</v>
      </c>
      <c r="E122" s="22">
        <v>1684.5</v>
      </c>
      <c r="F122" s="23"/>
      <c r="G122" s="24">
        <f t="shared" si="5"/>
        <v>0</v>
      </c>
      <c r="H122" s="1"/>
      <c r="I122" s="1"/>
      <c r="J122" s="1"/>
      <c r="K122" s="3"/>
      <c r="L122" s="1"/>
      <c r="M122" s="3"/>
      <c r="N122" s="1"/>
      <c r="O122" s="1"/>
      <c r="P122" s="1"/>
      <c r="Q122" s="1"/>
      <c r="R122" s="1"/>
      <c r="S122" s="1"/>
      <c r="T122" s="1"/>
      <c r="U122" s="1"/>
      <c r="V122" s="1"/>
      <c r="W122" s="1"/>
      <c r="X122" s="1"/>
      <c r="Y122" s="1"/>
      <c r="Z122" s="1"/>
    </row>
    <row r="123" spans="1:26" ht="14.25" customHeight="1" x14ac:dyDescent="0.25">
      <c r="A123" s="46" t="s">
        <v>245</v>
      </c>
      <c r="B123" s="20" t="s">
        <v>219</v>
      </c>
      <c r="C123" s="21">
        <v>100</v>
      </c>
      <c r="D123" s="22">
        <v>9.1300000000000008</v>
      </c>
      <c r="E123" s="22">
        <v>913</v>
      </c>
      <c r="F123" s="23"/>
      <c r="G123" s="24">
        <f t="shared" si="5"/>
        <v>0</v>
      </c>
      <c r="H123" s="1"/>
      <c r="I123" s="1"/>
      <c r="J123" s="1"/>
      <c r="K123" s="3"/>
      <c r="L123" s="1"/>
      <c r="M123" s="3"/>
      <c r="N123" s="1"/>
      <c r="O123" s="1"/>
      <c r="P123" s="1"/>
      <c r="Q123" s="1"/>
      <c r="R123" s="1"/>
      <c r="S123" s="1"/>
      <c r="T123" s="1"/>
      <c r="U123" s="1"/>
      <c r="V123" s="1"/>
      <c r="W123" s="1"/>
      <c r="X123" s="1"/>
      <c r="Y123" s="1"/>
      <c r="Z123" s="1"/>
    </row>
    <row r="124" spans="1:26" ht="14.25" customHeight="1" x14ac:dyDescent="0.25">
      <c r="A124" s="46" t="s">
        <v>246</v>
      </c>
      <c r="B124" s="20" t="s">
        <v>221</v>
      </c>
      <c r="C124" s="21">
        <v>100</v>
      </c>
      <c r="D124" s="22">
        <v>4.13</v>
      </c>
      <c r="E124" s="22">
        <v>413</v>
      </c>
      <c r="F124" s="23"/>
      <c r="G124" s="24">
        <f t="shared" si="5"/>
        <v>0</v>
      </c>
      <c r="H124" s="1"/>
      <c r="I124" s="1"/>
      <c r="J124" s="1"/>
      <c r="K124" s="3"/>
      <c r="L124" s="1"/>
      <c r="M124" s="3"/>
      <c r="N124" s="1"/>
      <c r="O124" s="1"/>
      <c r="P124" s="1"/>
      <c r="Q124" s="1"/>
      <c r="R124" s="1"/>
      <c r="S124" s="1"/>
      <c r="T124" s="1"/>
      <c r="U124" s="1"/>
      <c r="V124" s="1"/>
      <c r="W124" s="1"/>
      <c r="X124" s="1"/>
      <c r="Y124" s="1"/>
      <c r="Z124" s="1"/>
    </row>
    <row r="125" spans="1:26" ht="14.25" customHeight="1" x14ac:dyDescent="0.25">
      <c r="A125" s="45"/>
      <c r="B125" s="18" t="s">
        <v>222</v>
      </c>
      <c r="C125" s="18"/>
      <c r="D125" s="18"/>
      <c r="E125" s="19"/>
      <c r="F125" s="19"/>
      <c r="G125" s="25"/>
      <c r="H125" s="1"/>
      <c r="I125" s="1"/>
      <c r="J125" s="1"/>
      <c r="K125" s="3"/>
      <c r="L125" s="1"/>
      <c r="M125" s="3"/>
      <c r="N125" s="1"/>
      <c r="O125" s="1"/>
      <c r="P125" s="1"/>
      <c r="Q125" s="1"/>
      <c r="R125" s="1"/>
      <c r="S125" s="1"/>
      <c r="T125" s="1"/>
      <c r="U125" s="1"/>
      <c r="V125" s="1"/>
      <c r="W125" s="1"/>
      <c r="X125" s="1"/>
      <c r="Y125" s="1"/>
      <c r="Z125" s="1"/>
    </row>
    <row r="126" spans="1:26" ht="14.25" customHeight="1" x14ac:dyDescent="0.25">
      <c r="A126" s="46" t="s">
        <v>248</v>
      </c>
      <c r="B126" s="20" t="s">
        <v>13</v>
      </c>
      <c r="C126" s="21">
        <v>1</v>
      </c>
      <c r="D126" s="22">
        <v>40000</v>
      </c>
      <c r="E126" s="22">
        <v>40000</v>
      </c>
      <c r="F126" s="24"/>
      <c r="G126" s="24">
        <v>40000</v>
      </c>
      <c r="H126" s="1"/>
      <c r="I126" s="1"/>
      <c r="J126" s="1"/>
      <c r="K126" s="3"/>
      <c r="L126" s="1"/>
      <c r="M126" s="3"/>
      <c r="N126" s="1"/>
      <c r="O126" s="1"/>
      <c r="P126" s="1"/>
      <c r="Q126" s="1"/>
      <c r="R126" s="1"/>
      <c r="S126" s="1"/>
      <c r="T126" s="1"/>
      <c r="U126" s="1"/>
      <c r="V126" s="1"/>
      <c r="W126" s="1"/>
      <c r="X126" s="1"/>
      <c r="Y126" s="1"/>
      <c r="Z126" s="1"/>
    </row>
    <row r="127" spans="1:26" ht="14.25" customHeight="1" x14ac:dyDescent="0.25">
      <c r="A127" s="45" t="s">
        <v>224</v>
      </c>
      <c r="B127" s="18" t="s">
        <v>225</v>
      </c>
      <c r="C127" s="18"/>
      <c r="D127" s="18"/>
      <c r="E127" s="19"/>
      <c r="F127" s="19"/>
      <c r="G127" s="25"/>
      <c r="H127" s="1"/>
      <c r="I127" s="1"/>
      <c r="J127" s="1"/>
      <c r="K127" s="3"/>
      <c r="L127" s="1"/>
      <c r="M127" s="3"/>
      <c r="N127" s="1"/>
      <c r="O127" s="1"/>
      <c r="P127" s="1"/>
      <c r="Q127" s="1"/>
      <c r="R127" s="1"/>
      <c r="S127" s="1"/>
      <c r="T127" s="1"/>
      <c r="U127" s="1"/>
      <c r="V127" s="1"/>
      <c r="W127" s="1"/>
      <c r="X127" s="1"/>
      <c r="Y127" s="1"/>
      <c r="Z127" s="1"/>
    </row>
    <row r="128" spans="1:26" ht="14.25" customHeight="1" x14ac:dyDescent="0.25">
      <c r="A128" s="46" t="s">
        <v>24</v>
      </c>
      <c r="B128" s="20" t="s">
        <v>236</v>
      </c>
      <c r="C128" s="21">
        <v>12</v>
      </c>
      <c r="D128" s="22">
        <v>1726.84</v>
      </c>
      <c r="E128" s="22">
        <v>20722.080000000002</v>
      </c>
      <c r="F128" s="23"/>
      <c r="G128" s="24">
        <f t="shared" ref="G128" si="6">IF(F128&gt;D128,F128/0,ROUND(C128*F128,2))</f>
        <v>0</v>
      </c>
      <c r="H128" s="1"/>
      <c r="I128" s="1"/>
      <c r="J128" s="1"/>
      <c r="K128" s="3"/>
      <c r="L128" s="1"/>
      <c r="M128" s="3"/>
      <c r="N128" s="1"/>
      <c r="O128" s="1"/>
      <c r="P128" s="1"/>
      <c r="Q128" s="1"/>
      <c r="R128" s="1"/>
      <c r="S128" s="1"/>
      <c r="T128" s="1"/>
      <c r="U128" s="1"/>
      <c r="V128" s="1"/>
      <c r="W128" s="1"/>
      <c r="X128" s="1"/>
      <c r="Y128" s="1"/>
      <c r="Z128" s="1"/>
    </row>
    <row r="129" spans="1:26" ht="14.25" customHeight="1" x14ac:dyDescent="0.25">
      <c r="A129" s="45" t="s">
        <v>249</v>
      </c>
      <c r="B129" s="18" t="s">
        <v>237</v>
      </c>
      <c r="C129" s="18"/>
      <c r="D129" s="18"/>
      <c r="E129" s="19"/>
      <c r="F129" s="19"/>
      <c r="G129" s="25"/>
      <c r="H129" s="1"/>
      <c r="I129" s="1"/>
      <c r="J129" s="1"/>
      <c r="K129" s="3"/>
      <c r="L129" s="1"/>
      <c r="M129" s="3"/>
      <c r="N129" s="1"/>
      <c r="O129" s="1"/>
      <c r="P129" s="1"/>
      <c r="Q129" s="1"/>
      <c r="R129" s="1"/>
      <c r="S129" s="1"/>
      <c r="T129" s="1"/>
      <c r="U129" s="1"/>
      <c r="V129" s="1"/>
      <c r="W129" s="1"/>
      <c r="X129" s="1"/>
      <c r="Y129" s="1"/>
      <c r="Z129" s="1"/>
    </row>
    <row r="130" spans="1:26" ht="14.25" customHeight="1" x14ac:dyDescent="0.25">
      <c r="A130" s="46" t="s">
        <v>251</v>
      </c>
      <c r="B130" s="20" t="s">
        <v>238</v>
      </c>
      <c r="C130" s="21">
        <v>1</v>
      </c>
      <c r="D130" s="22">
        <v>3784.2</v>
      </c>
      <c r="E130" s="22">
        <v>3784.2</v>
      </c>
      <c r="F130" s="23"/>
      <c r="G130" s="24">
        <f t="shared" ref="G130" si="7">IF(F130&gt;D130,F130/0,ROUND(C130*F130,2))</f>
        <v>0</v>
      </c>
      <c r="H130" s="1"/>
      <c r="I130" s="1"/>
      <c r="J130" s="1"/>
      <c r="K130" s="3"/>
      <c r="L130" s="1"/>
      <c r="M130" s="3"/>
      <c r="N130" s="1"/>
      <c r="O130" s="1"/>
      <c r="P130" s="1"/>
      <c r="Q130" s="1"/>
      <c r="R130" s="1"/>
      <c r="S130" s="1"/>
      <c r="T130" s="1"/>
      <c r="U130" s="1"/>
      <c r="V130" s="1"/>
      <c r="W130" s="1"/>
      <c r="X130" s="1"/>
      <c r="Y130" s="1"/>
      <c r="Z130" s="1"/>
    </row>
    <row r="131" spans="1:26" ht="14.25" customHeight="1" x14ac:dyDescent="0.25">
      <c r="A131" s="45" t="s">
        <v>250</v>
      </c>
      <c r="B131" s="18" t="s">
        <v>239</v>
      </c>
      <c r="C131" s="18"/>
      <c r="D131" s="18"/>
      <c r="E131" s="19"/>
      <c r="F131" s="19"/>
      <c r="G131" s="25"/>
      <c r="H131" s="1"/>
      <c r="I131" s="1"/>
      <c r="J131" s="1"/>
      <c r="K131" s="3"/>
      <c r="L131" s="1"/>
      <c r="M131" s="3"/>
      <c r="N131" s="1"/>
      <c r="O131" s="1"/>
      <c r="P131" s="1"/>
      <c r="Q131" s="1"/>
      <c r="R131" s="1"/>
      <c r="S131" s="1"/>
      <c r="T131" s="1"/>
      <c r="U131" s="1"/>
      <c r="V131" s="1"/>
      <c r="W131" s="1"/>
      <c r="X131" s="1"/>
      <c r="Y131" s="1"/>
      <c r="Z131" s="1"/>
    </row>
    <row r="132" spans="1:26" ht="14.25" customHeight="1" thickBot="1" x14ac:dyDescent="0.3">
      <c r="A132" s="46" t="s">
        <v>252</v>
      </c>
      <c r="B132" s="20" t="s">
        <v>240</v>
      </c>
      <c r="C132" s="21">
        <v>1</v>
      </c>
      <c r="D132" s="22">
        <v>6307</v>
      </c>
      <c r="E132" s="22">
        <v>6307</v>
      </c>
      <c r="F132" s="23"/>
      <c r="G132" s="24">
        <f t="shared" ref="G132" si="8">IF(F132&gt;D132,F132/0,ROUND(C132*F132,2))</f>
        <v>0</v>
      </c>
      <c r="H132" s="1"/>
      <c r="I132" s="1"/>
      <c r="J132" s="1"/>
      <c r="K132" s="3"/>
      <c r="L132" s="1"/>
      <c r="M132" s="3"/>
      <c r="N132" s="1"/>
      <c r="O132" s="1"/>
      <c r="P132" s="1"/>
      <c r="Q132" s="1"/>
      <c r="R132" s="1"/>
      <c r="S132" s="1"/>
      <c r="T132" s="1"/>
      <c r="U132" s="1"/>
      <c r="V132" s="1"/>
      <c r="W132" s="1"/>
      <c r="X132" s="1"/>
      <c r="Y132" s="1"/>
      <c r="Z132" s="1"/>
    </row>
    <row r="133" spans="1:26" ht="19.5" customHeight="1" thickBot="1" x14ac:dyDescent="0.3">
      <c r="A133" s="47"/>
      <c r="B133" s="39"/>
      <c r="C133" s="39"/>
      <c r="D133" s="39"/>
      <c r="E133" s="26">
        <f>SUM(E13:E132)</f>
        <v>257399.82000000007</v>
      </c>
      <c r="F133" s="39"/>
      <c r="G133" s="27">
        <f>IF(SUM(G13:G132)=40000,0,SUM(G13:G132))</f>
        <v>0</v>
      </c>
      <c r="H133" s="1"/>
      <c r="I133" s="1"/>
      <c r="J133" s="1"/>
      <c r="K133" s="6"/>
      <c r="L133" s="1"/>
      <c r="M133" s="1"/>
      <c r="N133" s="1"/>
      <c r="O133" s="1"/>
      <c r="P133" s="1"/>
      <c r="Q133" s="1"/>
      <c r="R133" s="1"/>
      <c r="S133" s="1"/>
      <c r="T133" s="1"/>
      <c r="U133" s="1"/>
      <c r="V133" s="1"/>
      <c r="W133" s="1"/>
      <c r="X133" s="1"/>
      <c r="Y133" s="1"/>
      <c r="Z133" s="1"/>
    </row>
    <row r="134" spans="1:26" ht="14.25" customHeight="1" thickBot="1" x14ac:dyDescent="0.3">
      <c r="A134" s="48"/>
      <c r="B134" s="13"/>
      <c r="C134" s="13"/>
      <c r="D134" s="13"/>
      <c r="E134" s="13"/>
      <c r="F134" s="13"/>
      <c r="G134" s="14"/>
      <c r="H134" s="1"/>
      <c r="I134" s="1"/>
      <c r="J134" s="1"/>
      <c r="K134" s="1"/>
      <c r="L134" s="1"/>
      <c r="M134" s="1"/>
      <c r="N134" s="1"/>
      <c r="O134" s="1"/>
      <c r="P134" s="1"/>
      <c r="Q134" s="1"/>
      <c r="R134" s="1"/>
      <c r="S134" s="1"/>
      <c r="T134" s="1"/>
      <c r="U134" s="1"/>
      <c r="V134" s="1"/>
      <c r="W134" s="1"/>
      <c r="X134" s="1"/>
      <c r="Y134" s="1"/>
      <c r="Z134" s="1"/>
    </row>
    <row r="135" spans="1:26" ht="14.25" customHeight="1" thickBot="1" x14ac:dyDescent="0.3">
      <c r="A135" s="66" t="s">
        <v>11</v>
      </c>
      <c r="B135" s="64"/>
      <c r="C135" s="64"/>
      <c r="D135" s="64"/>
      <c r="E135" s="64"/>
      <c r="F135" s="67">
        <f>IF(G133&lt;=E133,G133,"ERROR: Límite superado")</f>
        <v>0</v>
      </c>
      <c r="G135" s="68"/>
      <c r="H135" s="1"/>
      <c r="I135" s="1"/>
      <c r="J135" s="1"/>
      <c r="K135" s="1"/>
      <c r="L135" s="1"/>
      <c r="M135" s="1"/>
      <c r="N135" s="1"/>
      <c r="O135" s="1"/>
      <c r="P135" s="1"/>
      <c r="Q135" s="1"/>
      <c r="R135" s="1"/>
      <c r="S135" s="1"/>
      <c r="T135" s="1"/>
      <c r="U135" s="1"/>
      <c r="V135" s="1"/>
      <c r="W135" s="1"/>
      <c r="X135" s="1"/>
      <c r="Y135" s="1"/>
      <c r="Z135" s="1"/>
    </row>
    <row r="136" spans="1:26" ht="36" customHeight="1" x14ac:dyDescent="0.25">
      <c r="A136" s="61" t="s">
        <v>247</v>
      </c>
      <c r="B136" s="62"/>
      <c r="C136" s="62"/>
      <c r="D136" s="62"/>
      <c r="E136" s="62"/>
      <c r="F136" s="62"/>
      <c r="G136" s="40"/>
      <c r="H136" s="1"/>
      <c r="I136" s="1"/>
      <c r="J136" s="1"/>
      <c r="K136" s="1"/>
      <c r="L136" s="1"/>
      <c r="M136" s="1"/>
      <c r="N136" s="1"/>
      <c r="O136" s="1"/>
      <c r="P136" s="1"/>
      <c r="Q136" s="1"/>
      <c r="R136" s="1"/>
      <c r="S136" s="1"/>
      <c r="T136" s="1"/>
      <c r="U136" s="1"/>
      <c r="V136" s="1"/>
      <c r="W136" s="1"/>
      <c r="X136" s="1"/>
      <c r="Y136" s="1"/>
      <c r="Z136" s="1"/>
    </row>
    <row r="137" spans="1:26" s="28" customFormat="1" ht="14.25" customHeight="1" x14ac:dyDescent="0.25">
      <c r="A137" s="48"/>
      <c r="B137" s="13"/>
      <c r="C137" s="13"/>
      <c r="D137" s="13"/>
      <c r="E137" s="13"/>
      <c r="F137" s="13"/>
      <c r="G137" s="14"/>
      <c r="H137" s="1"/>
      <c r="I137" s="1"/>
      <c r="J137" s="1"/>
      <c r="K137" s="1"/>
      <c r="L137" s="1"/>
      <c r="M137" s="1"/>
      <c r="N137" s="1"/>
      <c r="O137" s="1"/>
      <c r="P137" s="1"/>
      <c r="Q137" s="1"/>
      <c r="R137" s="1"/>
      <c r="S137" s="1"/>
      <c r="T137" s="1"/>
      <c r="U137" s="1"/>
      <c r="V137" s="1"/>
      <c r="W137" s="1"/>
      <c r="X137" s="1"/>
      <c r="Y137" s="1"/>
      <c r="Z137" s="1"/>
    </row>
    <row r="138" spans="1:26" s="28" customFormat="1" ht="14.25" customHeight="1" x14ac:dyDescent="0.3">
      <c r="A138" s="48"/>
      <c r="B138" s="29" t="s">
        <v>253</v>
      </c>
      <c r="C138" s="13"/>
      <c r="D138" s="13"/>
      <c r="E138" s="13"/>
      <c r="F138" s="13"/>
      <c r="G138" s="14"/>
      <c r="H138" s="1"/>
      <c r="I138" s="1"/>
      <c r="J138" s="1"/>
      <c r="K138" s="1"/>
      <c r="L138" s="1"/>
      <c r="M138" s="1"/>
      <c r="N138" s="1"/>
      <c r="O138" s="1"/>
      <c r="P138" s="1"/>
      <c r="Q138" s="1"/>
      <c r="R138" s="1"/>
      <c r="S138" s="1"/>
      <c r="T138" s="1"/>
      <c r="U138" s="1"/>
      <c r="V138" s="1"/>
      <c r="W138" s="1"/>
      <c r="X138" s="1"/>
      <c r="Y138" s="1"/>
      <c r="Z138" s="1"/>
    </row>
    <row r="139" spans="1:26" s="28" customFormat="1" ht="14.25" customHeight="1" x14ac:dyDescent="0.3">
      <c r="A139" s="48"/>
      <c r="B139" s="29"/>
      <c r="C139" s="13"/>
      <c r="D139" s="13"/>
      <c r="E139" s="13"/>
      <c r="F139" s="13"/>
      <c r="G139" s="14"/>
      <c r="H139" s="1"/>
      <c r="I139" s="1"/>
      <c r="J139" s="1"/>
      <c r="K139" s="1"/>
      <c r="L139" s="1"/>
      <c r="M139" s="1"/>
      <c r="N139" s="1"/>
      <c r="O139" s="1"/>
      <c r="P139" s="1"/>
      <c r="Q139" s="1"/>
      <c r="R139" s="1"/>
      <c r="S139" s="1"/>
      <c r="T139" s="1"/>
      <c r="U139" s="1"/>
      <c r="V139" s="1"/>
      <c r="W139" s="1"/>
      <c r="X139" s="1"/>
      <c r="Y139" s="1"/>
      <c r="Z139" s="1"/>
    </row>
    <row r="140" spans="1:26" s="28" customFormat="1" ht="14.25" customHeight="1" x14ac:dyDescent="0.25">
      <c r="A140" s="48"/>
      <c r="B140" s="60" t="s">
        <v>259</v>
      </c>
      <c r="C140" s="13"/>
      <c r="D140" s="13"/>
      <c r="E140" s="13"/>
      <c r="F140" s="13"/>
      <c r="G140" s="14"/>
      <c r="H140" s="1"/>
      <c r="I140" s="1"/>
      <c r="J140" s="1"/>
      <c r="K140" s="1"/>
      <c r="L140" s="1"/>
      <c r="M140" s="1"/>
      <c r="N140" s="1"/>
      <c r="O140" s="1"/>
      <c r="P140" s="1"/>
      <c r="Q140" s="1"/>
      <c r="R140" s="1"/>
      <c r="S140" s="1"/>
      <c r="T140" s="1"/>
      <c r="U140" s="1"/>
      <c r="V140" s="1"/>
      <c r="W140" s="1"/>
      <c r="X140" s="1"/>
      <c r="Y140" s="1"/>
      <c r="Z140" s="1"/>
    </row>
    <row r="141" spans="1:26" s="28" customFormat="1" ht="44.25" customHeight="1" x14ac:dyDescent="0.25">
      <c r="A141" s="48"/>
      <c r="B141" s="30" t="s">
        <v>31</v>
      </c>
      <c r="C141" s="13"/>
      <c r="D141" s="13"/>
      <c r="E141" s="13"/>
      <c r="F141" s="13"/>
      <c r="G141" s="14"/>
      <c r="H141" s="1"/>
      <c r="I141" s="1"/>
      <c r="J141" s="1"/>
      <c r="K141" s="1"/>
      <c r="L141" s="1"/>
      <c r="M141" s="1"/>
      <c r="N141" s="1"/>
      <c r="O141" s="1"/>
      <c r="P141" s="1"/>
      <c r="Q141" s="1"/>
      <c r="R141" s="1"/>
      <c r="S141" s="1"/>
      <c r="T141" s="1"/>
      <c r="U141" s="1"/>
      <c r="V141" s="1"/>
      <c r="W141" s="1"/>
      <c r="X141" s="1"/>
      <c r="Y141" s="1"/>
      <c r="Z141" s="1"/>
    </row>
    <row r="142" spans="1:26" s="28" customFormat="1" ht="14.25" customHeight="1" x14ac:dyDescent="0.25">
      <c r="A142" s="48"/>
      <c r="B142" s="31" t="s">
        <v>32</v>
      </c>
      <c r="C142" s="4">
        <v>1</v>
      </c>
      <c r="D142" s="5">
        <v>30</v>
      </c>
      <c r="E142" s="34">
        <f t="shared" ref="E142:E143" si="9">ROUND(D142*C142,2)</f>
        <v>30</v>
      </c>
      <c r="F142" s="23"/>
      <c r="G142" s="12">
        <f t="shared" ref="G142:G143" si="10">IF(F142&gt;D142,F142/0,ROUND(C142*F142,2))</f>
        <v>0</v>
      </c>
      <c r="H142" s="1"/>
      <c r="I142" s="1"/>
      <c r="J142" s="1"/>
      <c r="K142" s="3"/>
      <c r="L142" s="1"/>
      <c r="M142" s="3"/>
      <c r="N142" s="1"/>
      <c r="O142" s="1"/>
      <c r="P142" s="1"/>
      <c r="Q142" s="1"/>
      <c r="R142" s="1"/>
      <c r="S142" s="1"/>
      <c r="T142" s="1"/>
      <c r="U142" s="1"/>
      <c r="V142" s="1"/>
      <c r="W142" s="1"/>
      <c r="X142" s="1"/>
      <c r="Y142" s="1"/>
      <c r="Z142" s="1"/>
    </row>
    <row r="143" spans="1:26" s="28" customFormat="1" ht="14.25" customHeight="1" x14ac:dyDescent="0.25">
      <c r="A143" s="48"/>
      <c r="B143" s="32" t="s">
        <v>33</v>
      </c>
      <c r="C143" s="33">
        <v>1</v>
      </c>
      <c r="D143" s="34">
        <v>17.829999999999998</v>
      </c>
      <c r="E143" s="34">
        <f t="shared" si="9"/>
        <v>17.829999999999998</v>
      </c>
      <c r="F143" s="23"/>
      <c r="G143" s="35">
        <f t="shared" si="10"/>
        <v>0</v>
      </c>
      <c r="H143" s="1"/>
      <c r="I143" s="1"/>
      <c r="J143" s="1"/>
      <c r="K143" s="3"/>
      <c r="L143" s="1"/>
      <c r="M143" s="3"/>
      <c r="N143" s="1"/>
      <c r="O143" s="1"/>
      <c r="P143" s="1"/>
      <c r="Q143" s="1"/>
      <c r="R143" s="1"/>
      <c r="S143" s="1"/>
      <c r="T143" s="1"/>
      <c r="U143" s="1"/>
      <c r="V143" s="1"/>
      <c r="W143" s="1"/>
      <c r="X143" s="1"/>
      <c r="Y143" s="1"/>
      <c r="Z143" s="1"/>
    </row>
    <row r="144" spans="1:26" s="28" customFormat="1" ht="14.25" customHeight="1" x14ac:dyDescent="0.25">
      <c r="A144" s="48"/>
      <c r="B144" s="52"/>
      <c r="C144" s="53"/>
      <c r="D144" s="54"/>
      <c r="E144" s="54"/>
      <c r="F144" s="13"/>
      <c r="G144" s="55"/>
      <c r="H144" s="1"/>
      <c r="I144" s="1"/>
      <c r="J144" s="1"/>
      <c r="K144" s="3"/>
      <c r="L144" s="1"/>
      <c r="M144" s="3"/>
      <c r="N144" s="1"/>
      <c r="O144" s="1"/>
      <c r="P144" s="1"/>
      <c r="Q144" s="1"/>
      <c r="R144" s="1"/>
      <c r="S144" s="1"/>
      <c r="T144" s="1"/>
      <c r="U144" s="1"/>
      <c r="V144" s="1"/>
      <c r="W144" s="1"/>
      <c r="X144" s="1"/>
      <c r="Y144" s="1"/>
      <c r="Z144" s="1"/>
    </row>
    <row r="145" spans="1:26" s="28" customFormat="1" ht="14.25" customHeight="1" x14ac:dyDescent="0.25">
      <c r="A145" s="48"/>
      <c r="B145" s="60" t="s">
        <v>260</v>
      </c>
      <c r="C145" s="53"/>
      <c r="D145" s="54"/>
      <c r="E145" s="54"/>
      <c r="F145" s="13"/>
      <c r="G145" s="55"/>
      <c r="H145" s="1"/>
      <c r="I145" s="1"/>
      <c r="J145" s="1"/>
      <c r="K145" s="3"/>
      <c r="L145" s="1"/>
      <c r="M145" s="3"/>
      <c r="N145" s="1"/>
      <c r="O145" s="1"/>
      <c r="P145" s="1"/>
      <c r="Q145" s="1"/>
      <c r="R145" s="1"/>
      <c r="S145" s="1"/>
      <c r="T145" s="1"/>
      <c r="U145" s="1"/>
      <c r="V145" s="1"/>
      <c r="W145" s="1"/>
      <c r="X145" s="1"/>
      <c r="Y145" s="1"/>
      <c r="Z145" s="1"/>
    </row>
    <row r="146" spans="1:26" s="28" customFormat="1" ht="45" customHeight="1" x14ac:dyDescent="0.25">
      <c r="A146" s="48"/>
      <c r="B146" s="30" t="s">
        <v>257</v>
      </c>
      <c r="C146" s="13"/>
      <c r="D146" s="13"/>
      <c r="E146" s="13"/>
      <c r="F146" s="13"/>
      <c r="G146" s="14"/>
      <c r="H146" s="1"/>
      <c r="I146" s="1"/>
      <c r="J146" s="1"/>
      <c r="K146" s="1"/>
      <c r="L146" s="1"/>
      <c r="M146" s="1"/>
      <c r="N146" s="1"/>
      <c r="O146" s="1"/>
      <c r="P146" s="1"/>
      <c r="Q146" s="1"/>
      <c r="R146" s="1"/>
      <c r="S146" s="1"/>
      <c r="T146" s="1"/>
      <c r="U146" s="1"/>
      <c r="V146" s="1"/>
      <c r="W146" s="1"/>
      <c r="X146" s="1"/>
      <c r="Y146" s="1"/>
      <c r="Z146" s="1"/>
    </row>
    <row r="147" spans="1:26" s="28" customFormat="1" ht="17.25" customHeight="1" x14ac:dyDescent="0.25">
      <c r="A147" s="48"/>
      <c r="B147" s="32" t="s">
        <v>258</v>
      </c>
      <c r="C147" s="13"/>
      <c r="D147" s="13"/>
      <c r="E147" s="13"/>
      <c r="F147" s="88"/>
      <c r="G147" s="14" t="s">
        <v>254</v>
      </c>
      <c r="H147" s="1"/>
      <c r="I147" s="1"/>
      <c r="J147" s="1"/>
      <c r="K147" s="3"/>
      <c r="L147" s="1"/>
      <c r="M147" s="3"/>
      <c r="N147" s="1"/>
      <c r="O147" s="1"/>
      <c r="P147" s="1"/>
      <c r="Q147" s="1"/>
      <c r="R147" s="1"/>
      <c r="S147" s="1"/>
      <c r="T147" s="1"/>
      <c r="U147" s="1"/>
      <c r="V147" s="1"/>
      <c r="W147" s="1"/>
      <c r="X147" s="1"/>
      <c r="Y147" s="1"/>
      <c r="Z147" s="1"/>
    </row>
    <row r="148" spans="1:26" s="28" customFormat="1" ht="17.25" customHeight="1" x14ac:dyDescent="0.25">
      <c r="A148" s="48"/>
      <c r="B148" s="36"/>
      <c r="C148" s="13"/>
      <c r="D148" s="13"/>
      <c r="E148" s="13"/>
      <c r="F148" s="13"/>
      <c r="G148" s="14"/>
      <c r="H148" s="1"/>
      <c r="I148" s="1"/>
      <c r="J148" s="1"/>
      <c r="K148" s="1"/>
      <c r="L148" s="1"/>
      <c r="M148" s="1"/>
      <c r="N148" s="1"/>
      <c r="O148" s="1"/>
      <c r="P148" s="1"/>
      <c r="Q148" s="1"/>
      <c r="R148" s="1"/>
      <c r="S148" s="1"/>
      <c r="T148" s="1"/>
      <c r="U148" s="1"/>
      <c r="V148" s="1"/>
      <c r="W148" s="1"/>
      <c r="X148" s="1"/>
      <c r="Y148" s="1"/>
      <c r="Z148" s="1"/>
    </row>
    <row r="149" spans="1:26" s="28" customFormat="1" ht="14.25" customHeight="1" x14ac:dyDescent="0.25">
      <c r="A149" s="48"/>
      <c r="B149" s="60" t="s">
        <v>262</v>
      </c>
      <c r="C149" s="53"/>
      <c r="D149" s="54"/>
      <c r="E149" s="54"/>
      <c r="F149" s="13"/>
      <c r="G149" s="55"/>
      <c r="H149" s="1"/>
      <c r="I149" s="1"/>
      <c r="J149" s="1"/>
      <c r="K149" s="3"/>
      <c r="L149" s="1"/>
      <c r="M149" s="3"/>
      <c r="N149" s="1"/>
      <c r="O149" s="1"/>
      <c r="P149" s="1"/>
      <c r="Q149" s="1"/>
      <c r="R149" s="1"/>
      <c r="S149" s="1"/>
      <c r="T149" s="1"/>
      <c r="U149" s="1"/>
      <c r="V149" s="1"/>
      <c r="W149" s="1"/>
      <c r="X149" s="1"/>
      <c r="Y149" s="1"/>
      <c r="Z149" s="1"/>
    </row>
    <row r="150" spans="1:26" s="28" customFormat="1" ht="33" customHeight="1" x14ac:dyDescent="0.25">
      <c r="A150" s="48"/>
      <c r="B150" s="30" t="s">
        <v>261</v>
      </c>
      <c r="C150" s="13"/>
      <c r="D150" s="13"/>
      <c r="E150" s="13"/>
      <c r="F150" s="13"/>
      <c r="G150" s="14"/>
      <c r="H150" s="1"/>
      <c r="I150" s="1"/>
      <c r="J150" s="1"/>
      <c r="K150" s="1"/>
      <c r="L150" s="1"/>
      <c r="M150" s="1"/>
      <c r="N150" s="1"/>
      <c r="O150" s="1"/>
      <c r="P150" s="1"/>
      <c r="Q150" s="1"/>
      <c r="R150" s="1"/>
      <c r="S150" s="1"/>
      <c r="T150" s="1"/>
      <c r="U150" s="1"/>
      <c r="V150" s="1"/>
      <c r="W150" s="1"/>
      <c r="X150" s="1"/>
      <c r="Y150" s="1"/>
      <c r="Z150" s="1"/>
    </row>
    <row r="151" spans="1:26" s="28" customFormat="1" ht="17.25" customHeight="1" x14ac:dyDescent="0.25">
      <c r="A151" s="48"/>
      <c r="B151" s="32" t="s">
        <v>255</v>
      </c>
      <c r="C151" s="13"/>
      <c r="D151" s="13"/>
      <c r="E151" s="13"/>
      <c r="F151" s="88"/>
      <c r="G151" s="14" t="s">
        <v>254</v>
      </c>
      <c r="H151" s="1"/>
      <c r="I151" s="1"/>
      <c r="J151" s="1"/>
      <c r="K151" s="3"/>
      <c r="L151" s="1"/>
      <c r="M151" s="3"/>
      <c r="N151" s="1"/>
      <c r="O151" s="1"/>
      <c r="P151" s="1"/>
      <c r="Q151" s="1"/>
      <c r="R151" s="1"/>
      <c r="S151" s="1"/>
      <c r="T151" s="1"/>
      <c r="U151" s="1"/>
      <c r="V151" s="1"/>
      <c r="W151" s="1"/>
      <c r="X151" s="1"/>
      <c r="Y151" s="1"/>
      <c r="Z151" s="1"/>
    </row>
    <row r="152" spans="1:26" s="28" customFormat="1" ht="17.25" customHeight="1" x14ac:dyDescent="0.25">
      <c r="A152" s="48"/>
      <c r="B152" s="32" t="s">
        <v>256</v>
      </c>
      <c r="C152" s="13"/>
      <c r="D152" s="13"/>
      <c r="E152" s="13"/>
      <c r="F152" s="88"/>
      <c r="G152" s="14" t="s">
        <v>254</v>
      </c>
      <c r="H152" s="1"/>
      <c r="I152" s="1"/>
      <c r="J152" s="1"/>
      <c r="K152" s="3"/>
      <c r="L152" s="1"/>
      <c r="M152" s="3"/>
      <c r="N152" s="1"/>
      <c r="O152" s="1"/>
      <c r="P152" s="1"/>
      <c r="Q152" s="1"/>
      <c r="R152" s="1"/>
      <c r="S152" s="1"/>
      <c r="T152" s="1"/>
      <c r="U152" s="1"/>
      <c r="V152" s="1"/>
      <c r="W152" s="1"/>
      <c r="X152" s="1"/>
      <c r="Y152" s="1"/>
      <c r="Z152" s="1"/>
    </row>
    <row r="153" spans="1:26" s="28" customFormat="1" ht="17.25" customHeight="1" x14ac:dyDescent="0.25">
      <c r="A153" s="48"/>
      <c r="B153" s="36"/>
      <c r="C153" s="13"/>
      <c r="D153" s="13"/>
      <c r="E153" s="13"/>
      <c r="F153" s="13"/>
      <c r="G153" s="14"/>
      <c r="H153" s="1"/>
      <c r="I153" s="1"/>
      <c r="J153" s="1"/>
      <c r="K153" s="1"/>
      <c r="L153" s="1"/>
      <c r="M153" s="1"/>
      <c r="N153" s="1"/>
      <c r="O153" s="1"/>
      <c r="P153" s="1"/>
      <c r="Q153" s="1"/>
      <c r="R153" s="1"/>
      <c r="S153" s="1"/>
      <c r="T153" s="1"/>
      <c r="U153" s="1"/>
      <c r="V153" s="1"/>
      <c r="W153" s="1"/>
      <c r="X153" s="1"/>
      <c r="Y153" s="1"/>
      <c r="Z153" s="1"/>
    </row>
    <row r="154" spans="1:26" s="28" customFormat="1" ht="17.25" customHeight="1" x14ac:dyDescent="0.25">
      <c r="A154" s="48"/>
      <c r="B154" s="36" t="s">
        <v>263</v>
      </c>
      <c r="C154" s="13"/>
      <c r="D154" s="13"/>
      <c r="E154" s="13"/>
      <c r="F154" s="13"/>
      <c r="G154" s="14"/>
      <c r="H154" s="1"/>
      <c r="I154" s="1"/>
      <c r="J154" s="1"/>
      <c r="K154" s="1"/>
      <c r="L154" s="1"/>
      <c r="M154" s="1"/>
      <c r="N154" s="1"/>
      <c r="O154" s="1"/>
      <c r="P154" s="1"/>
      <c r="Q154" s="1"/>
      <c r="R154" s="1"/>
      <c r="S154" s="1"/>
      <c r="T154" s="1"/>
      <c r="U154" s="1"/>
      <c r="V154" s="1"/>
      <c r="W154" s="1"/>
      <c r="X154" s="1"/>
      <c r="Y154" s="1"/>
      <c r="Z154" s="1"/>
    </row>
    <row r="155" spans="1:26" s="28" customFormat="1" ht="14.25" customHeight="1" thickBot="1" x14ac:dyDescent="0.3">
      <c r="A155" s="49"/>
      <c r="B155" s="37"/>
      <c r="C155" s="37"/>
      <c r="D155" s="37"/>
      <c r="E155" s="37"/>
      <c r="F155" s="37"/>
      <c r="G155" s="38"/>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50"/>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50"/>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50"/>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50"/>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50"/>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50"/>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50"/>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50"/>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50"/>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50"/>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50"/>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50"/>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50"/>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50"/>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50"/>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50"/>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50"/>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50"/>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50"/>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50"/>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50"/>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50"/>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50"/>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50"/>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50"/>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50"/>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50"/>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50"/>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50"/>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50"/>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50"/>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50"/>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50"/>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50"/>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50"/>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50"/>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50"/>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50"/>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50"/>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50"/>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50"/>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50"/>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50"/>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50"/>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50"/>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50"/>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50"/>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50"/>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50"/>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50"/>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50"/>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50"/>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50"/>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50"/>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50"/>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50"/>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50"/>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50"/>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50"/>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50"/>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50"/>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50"/>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50"/>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50"/>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50"/>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50"/>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50"/>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50"/>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50"/>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50"/>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50"/>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50"/>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50"/>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50"/>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50"/>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50"/>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50"/>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50"/>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50"/>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50"/>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50"/>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50"/>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50"/>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50"/>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50"/>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50"/>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5">
      <c r="A242" s="50"/>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5">
      <c r="A243" s="50"/>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5">
      <c r="A244" s="50"/>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5">
      <c r="A245" s="50"/>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5">
      <c r="A246" s="50"/>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5">
      <c r="A247" s="50"/>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5">
      <c r="A248" s="50"/>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5">
      <c r="A249" s="50"/>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5">
      <c r="A250" s="50"/>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5">
      <c r="A251" s="50"/>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5">
      <c r="A252" s="50"/>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5">
      <c r="A253" s="50"/>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5">
      <c r="A254" s="50"/>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5">
      <c r="A255" s="50"/>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5">
      <c r="A256" s="50"/>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5">
      <c r="A257" s="50"/>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5">
      <c r="A258" s="50"/>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5">
      <c r="A259" s="50"/>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5">
      <c r="A260" s="50"/>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5">
      <c r="A261" s="50"/>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5">
      <c r="A262" s="50"/>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5">
      <c r="A263" s="50"/>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5">
      <c r="A264" s="50"/>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5">
      <c r="A265" s="50"/>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5">
      <c r="A266" s="50"/>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5">
      <c r="A267" s="50"/>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5">
      <c r="A268" s="50"/>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5">
      <c r="A269" s="50"/>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5">
      <c r="A270" s="50"/>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5">
      <c r="A271" s="50"/>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5">
      <c r="A272" s="50"/>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5">
      <c r="A273" s="50"/>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5">
      <c r="A274" s="50"/>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5">
      <c r="A275" s="50"/>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5">
      <c r="A276" s="50"/>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5">
      <c r="A277" s="50"/>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5">
      <c r="A278" s="50"/>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5">
      <c r="A279" s="50"/>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5">
      <c r="A280" s="50"/>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5">
      <c r="A281" s="50"/>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5">
      <c r="A282" s="50"/>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5">
      <c r="A283" s="50"/>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5">
      <c r="A284" s="50"/>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5">
      <c r="A285" s="50"/>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5">
      <c r="A286" s="50"/>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5">
      <c r="A287" s="50"/>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5">
      <c r="A288" s="50"/>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5">
      <c r="A289" s="50"/>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5">
      <c r="A290" s="50"/>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5">
      <c r="A291" s="50"/>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5">
      <c r="A292" s="50"/>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5">
      <c r="A293" s="50"/>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5">
      <c r="A294" s="50"/>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5">
      <c r="A295" s="50"/>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5">
      <c r="A296" s="50"/>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5">
      <c r="A297" s="50"/>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5">
      <c r="A298" s="50"/>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5">
      <c r="A299" s="50"/>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5">
      <c r="A300" s="50"/>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5">
      <c r="A301" s="50"/>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5">
      <c r="A302" s="50"/>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5">
      <c r="A303" s="50"/>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5">
      <c r="A304" s="50"/>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5">
      <c r="A305" s="50"/>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5">
      <c r="A306" s="50"/>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5">
      <c r="A307" s="50"/>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5">
      <c r="A308" s="50"/>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5">
      <c r="A309" s="50"/>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5">
      <c r="A310" s="50"/>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5">
      <c r="A311" s="50"/>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5">
      <c r="A312" s="50"/>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5">
      <c r="A313" s="50"/>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5">
      <c r="A314" s="50"/>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5">
      <c r="A315" s="50"/>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5">
      <c r="A316" s="50"/>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5">
      <c r="A317" s="50"/>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5">
      <c r="A318" s="50"/>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5">
      <c r="A319" s="50"/>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5">
      <c r="A320" s="50"/>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5">
      <c r="A321" s="50"/>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5">
      <c r="A322" s="50"/>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5">
      <c r="A323" s="50"/>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5">
      <c r="A324" s="50"/>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5">
      <c r="A325" s="50"/>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5">
      <c r="A326" s="50"/>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5">
      <c r="A327" s="50"/>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5">
      <c r="A328" s="50"/>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5">
      <c r="A329" s="50"/>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5">
      <c r="A330" s="50"/>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5">
      <c r="A331" s="50"/>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5">
      <c r="A332" s="50"/>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5">
      <c r="A333" s="50"/>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5">
      <c r="A334" s="50"/>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5">
      <c r="A335" s="50"/>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5">
      <c r="A336" s="50"/>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5">
      <c r="A337" s="50"/>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5">
      <c r="A338" s="50"/>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5">
      <c r="A339" s="50"/>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5">
      <c r="A340" s="50"/>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5">
      <c r="A341" s="50"/>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5">
      <c r="A342" s="50"/>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5">
      <c r="A343" s="50"/>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5">
      <c r="A344" s="50"/>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5">
      <c r="A345" s="50"/>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5">
      <c r="A346" s="50"/>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5">
      <c r="A347" s="50"/>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5">
      <c r="A348" s="50"/>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5">
      <c r="A349" s="50"/>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5">
      <c r="A350" s="50"/>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5">
      <c r="A351" s="50"/>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5">
      <c r="A352" s="50"/>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5">
      <c r="A353" s="50"/>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5">
      <c r="A354" s="50"/>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5">
      <c r="A355" s="50"/>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5">
      <c r="A356" s="50"/>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5">
      <c r="A357" s="50"/>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5">
      <c r="A358" s="50"/>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5">
      <c r="A359" s="50"/>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5">
      <c r="A360" s="50"/>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5">
      <c r="A361" s="50"/>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5">
      <c r="A362" s="50"/>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5">
      <c r="A363" s="50"/>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5">
      <c r="A364" s="50"/>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5">
      <c r="A365" s="50"/>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5">
      <c r="A366" s="50"/>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5">
      <c r="A367" s="50"/>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5">
      <c r="A368" s="50"/>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5">
      <c r="A369" s="50"/>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5">
      <c r="A370" s="50"/>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5">
      <c r="A371" s="50"/>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5">
      <c r="A372" s="50"/>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5">
      <c r="A373" s="50"/>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5">
      <c r="A374" s="50"/>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5">
      <c r="A375" s="50"/>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5">
      <c r="A376" s="50"/>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5">
      <c r="A377" s="50"/>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5">
      <c r="A378" s="50"/>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5">
      <c r="A379" s="50"/>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5">
      <c r="A380" s="50"/>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5">
      <c r="A381" s="50"/>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5">
      <c r="A382" s="50"/>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5">
      <c r="A383" s="50"/>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5">
      <c r="A384" s="50"/>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5">
      <c r="A385" s="50"/>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5">
      <c r="A386" s="50"/>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5">
      <c r="A387" s="50"/>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5">
      <c r="A388" s="50"/>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5">
      <c r="A389" s="50"/>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5">
      <c r="A390" s="50"/>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5">
      <c r="A391" s="50"/>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5">
      <c r="A392" s="50"/>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5">
      <c r="A393" s="50"/>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5">
      <c r="A394" s="50"/>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5">
      <c r="A395" s="50"/>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5">
      <c r="A396" s="50"/>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5">
      <c r="A397" s="50"/>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5">
      <c r="A398" s="50"/>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5">
      <c r="A399" s="50"/>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5">
      <c r="A400" s="50"/>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5">
      <c r="A401" s="50"/>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5">
      <c r="A402" s="50"/>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5">
      <c r="A403" s="50"/>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5">
      <c r="A404" s="50"/>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5">
      <c r="A405" s="50"/>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5">
      <c r="A406" s="50"/>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5">
      <c r="A407" s="50"/>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5">
      <c r="A408" s="50"/>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5">
      <c r="A409" s="50"/>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5">
      <c r="A410" s="50"/>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5">
      <c r="A411" s="50"/>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5">
      <c r="A412" s="50"/>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5">
      <c r="A413" s="50"/>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5">
      <c r="A414" s="50"/>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5">
      <c r="A415" s="50"/>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5">
      <c r="A416" s="50"/>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5">
      <c r="A417" s="50"/>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5">
      <c r="A418" s="50"/>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5">
      <c r="A419" s="50"/>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5">
      <c r="A420" s="50"/>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5">
      <c r="A421" s="50"/>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5">
      <c r="A422" s="50"/>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5">
      <c r="A423" s="50"/>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5">
      <c r="A424" s="50"/>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5">
      <c r="A425" s="50"/>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5">
      <c r="A426" s="50"/>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5">
      <c r="A427" s="50"/>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5">
      <c r="A428" s="50"/>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25">
      <c r="A429" s="50"/>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25">
      <c r="A430" s="50"/>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25">
      <c r="A431" s="50"/>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25">
      <c r="A432" s="50"/>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25">
      <c r="A433" s="50"/>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25">
      <c r="A434" s="50"/>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25">
      <c r="A435" s="50"/>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25">
      <c r="A436" s="50"/>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25">
      <c r="A437" s="50"/>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25">
      <c r="A438" s="50"/>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25">
      <c r="A439" s="50"/>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25">
      <c r="A440" s="50"/>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25">
      <c r="A441" s="50"/>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25">
      <c r="A442" s="50"/>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25">
      <c r="A443" s="50"/>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25">
      <c r="A444" s="50"/>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25">
      <c r="A445" s="50"/>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25">
      <c r="A446" s="50"/>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25">
      <c r="A447" s="50"/>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25">
      <c r="A448" s="50"/>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25">
      <c r="A449" s="50"/>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25">
      <c r="A450" s="50"/>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25">
      <c r="A451" s="50"/>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25">
      <c r="A452" s="50"/>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25">
      <c r="A453" s="50"/>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25">
      <c r="A454" s="50"/>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25">
      <c r="A455" s="50"/>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25">
      <c r="A456" s="50"/>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25">
      <c r="A457" s="50"/>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25">
      <c r="A458" s="50"/>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25">
      <c r="A459" s="50"/>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25">
      <c r="A460" s="50"/>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25">
      <c r="A461" s="50"/>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25">
      <c r="A462" s="50"/>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25">
      <c r="A463" s="50"/>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25">
      <c r="A464" s="50"/>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25">
      <c r="A465" s="50"/>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25">
      <c r="A466" s="50"/>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25">
      <c r="A467" s="50"/>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25">
      <c r="A468" s="50"/>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25">
      <c r="A469" s="50"/>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25">
      <c r="A470" s="50"/>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25">
      <c r="A471" s="50"/>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25">
      <c r="A472" s="50"/>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25">
      <c r="A473" s="50"/>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25">
      <c r="A474" s="50"/>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25">
      <c r="A475" s="50"/>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25">
      <c r="A476" s="50"/>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25">
      <c r="A477" s="50"/>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25">
      <c r="A478" s="50"/>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25">
      <c r="A479" s="50"/>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25">
      <c r="A480" s="50"/>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25">
      <c r="A481" s="50"/>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25">
      <c r="A482" s="50"/>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25">
      <c r="A483" s="50"/>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25">
      <c r="A484" s="50"/>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25">
      <c r="A485" s="50"/>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25">
      <c r="A486" s="50"/>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25">
      <c r="A487" s="50"/>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25">
      <c r="A488" s="50"/>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25">
      <c r="A489" s="50"/>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25">
      <c r="A490" s="50"/>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25">
      <c r="A491" s="50"/>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25">
      <c r="A492" s="50"/>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25">
      <c r="A493" s="50"/>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25">
      <c r="A494" s="50"/>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25">
      <c r="A495" s="50"/>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25">
      <c r="A496" s="50"/>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25">
      <c r="A497" s="50"/>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25">
      <c r="A498" s="50"/>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25">
      <c r="A499" s="50"/>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25">
      <c r="A500" s="50"/>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25">
      <c r="A501" s="50"/>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25">
      <c r="A502" s="50"/>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25">
      <c r="A503" s="50"/>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25">
      <c r="A504" s="50"/>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25">
      <c r="A505" s="50"/>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25">
      <c r="A506" s="50"/>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25">
      <c r="A507" s="50"/>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25">
      <c r="A508" s="50"/>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25">
      <c r="A509" s="50"/>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25">
      <c r="A510" s="50"/>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25">
      <c r="A511" s="50"/>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25">
      <c r="A512" s="50"/>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25">
      <c r="A513" s="50"/>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25">
      <c r="A514" s="50"/>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25">
      <c r="A515" s="50"/>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25">
      <c r="A516" s="50"/>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25">
      <c r="A517" s="50"/>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25">
      <c r="A518" s="50"/>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25">
      <c r="A519" s="50"/>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25">
      <c r="A520" s="50"/>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25">
      <c r="A521" s="50"/>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25">
      <c r="A522" s="50"/>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25">
      <c r="A523" s="50"/>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25">
      <c r="A524" s="50"/>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25">
      <c r="A525" s="50"/>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25">
      <c r="A526" s="50"/>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25">
      <c r="A527" s="50"/>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25">
      <c r="A528" s="50"/>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25">
      <c r="A529" s="50"/>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25">
      <c r="A530" s="50"/>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25">
      <c r="A531" s="50"/>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25">
      <c r="A532" s="50"/>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25">
      <c r="A533" s="50"/>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25">
      <c r="A534" s="50"/>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25">
      <c r="A535" s="50"/>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25">
      <c r="A536" s="50"/>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25">
      <c r="A537" s="50"/>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25">
      <c r="A538" s="50"/>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25">
      <c r="A539" s="50"/>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25">
      <c r="A540" s="50"/>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25">
      <c r="A541" s="50"/>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25">
      <c r="A542" s="50"/>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25">
      <c r="A543" s="50"/>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25">
      <c r="A544" s="50"/>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25">
      <c r="A545" s="50"/>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25">
      <c r="A546" s="50"/>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25">
      <c r="A547" s="50"/>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25">
      <c r="A548" s="50"/>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25">
      <c r="A549" s="50"/>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25">
      <c r="A550" s="50"/>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25">
      <c r="A551" s="50"/>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25">
      <c r="A552" s="50"/>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25">
      <c r="A553" s="50"/>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25">
      <c r="A554" s="50"/>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25">
      <c r="A555" s="50"/>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25">
      <c r="A556" s="50"/>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25">
      <c r="A557" s="50"/>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25">
      <c r="A558" s="50"/>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25">
      <c r="A559" s="50"/>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25">
      <c r="A560" s="50"/>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25">
      <c r="A561" s="50"/>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25">
      <c r="A562" s="50"/>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25">
      <c r="A563" s="50"/>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25">
      <c r="A564" s="50"/>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25">
      <c r="A565" s="50"/>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25">
      <c r="A566" s="50"/>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25">
      <c r="A567" s="50"/>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25">
      <c r="A568" s="50"/>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25">
      <c r="A569" s="50"/>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25">
      <c r="A570" s="50"/>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25">
      <c r="A571" s="50"/>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25">
      <c r="A572" s="50"/>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25">
      <c r="A573" s="50"/>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25">
      <c r="A574" s="50"/>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25">
      <c r="A575" s="50"/>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25">
      <c r="A576" s="50"/>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25">
      <c r="A577" s="50"/>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25">
      <c r="A578" s="50"/>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25">
      <c r="A579" s="50"/>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25">
      <c r="A580" s="50"/>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25">
      <c r="A581" s="50"/>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25">
      <c r="A582" s="50"/>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25">
      <c r="A583" s="50"/>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25">
      <c r="A584" s="50"/>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25">
      <c r="A585" s="50"/>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25">
      <c r="A586" s="50"/>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25">
      <c r="A587" s="50"/>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25">
      <c r="A588" s="50"/>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25">
      <c r="A589" s="50"/>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25">
      <c r="A590" s="50"/>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25">
      <c r="A591" s="50"/>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25">
      <c r="A592" s="50"/>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25">
      <c r="A593" s="50"/>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25">
      <c r="A594" s="50"/>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25">
      <c r="A595" s="50"/>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25">
      <c r="A596" s="50"/>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25">
      <c r="A597" s="50"/>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25">
      <c r="A598" s="50"/>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25">
      <c r="A599" s="50"/>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25">
      <c r="A600" s="50"/>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25">
      <c r="A601" s="50"/>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25">
      <c r="A602" s="50"/>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25">
      <c r="A603" s="50"/>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25">
      <c r="A604" s="50"/>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25">
      <c r="A605" s="50"/>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25">
      <c r="A606" s="50"/>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25">
      <c r="A607" s="50"/>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25">
      <c r="A608" s="50"/>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25">
      <c r="A609" s="50"/>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25">
      <c r="A610" s="50"/>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25">
      <c r="A611" s="50"/>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25">
      <c r="A612" s="50"/>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25">
      <c r="A613" s="50"/>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25">
      <c r="A614" s="50"/>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25">
      <c r="A615" s="50"/>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25">
      <c r="A616" s="50"/>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25">
      <c r="A617" s="50"/>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25">
      <c r="A618" s="50"/>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25">
      <c r="A619" s="50"/>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25">
      <c r="A620" s="50"/>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25">
      <c r="A621" s="50"/>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25">
      <c r="A622" s="50"/>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25">
      <c r="A623" s="50"/>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25">
      <c r="A624" s="50"/>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25">
      <c r="A625" s="50"/>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25">
      <c r="A626" s="50"/>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25">
      <c r="A627" s="50"/>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25">
      <c r="A628" s="50"/>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25">
      <c r="A629" s="50"/>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25">
      <c r="A630" s="50"/>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25">
      <c r="A631" s="50"/>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25">
      <c r="A632" s="50"/>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25">
      <c r="A633" s="50"/>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25">
      <c r="A634" s="50"/>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25">
      <c r="A635" s="50"/>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25">
      <c r="A636" s="50"/>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25">
      <c r="A637" s="50"/>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25">
      <c r="A638" s="50"/>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25">
      <c r="A639" s="50"/>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25">
      <c r="A640" s="50"/>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25">
      <c r="A641" s="50"/>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25">
      <c r="A642" s="50"/>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25">
      <c r="A643" s="50"/>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25">
      <c r="A644" s="50"/>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25">
      <c r="A645" s="50"/>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25">
      <c r="A646" s="50"/>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25">
      <c r="A647" s="50"/>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25">
      <c r="A648" s="50"/>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25">
      <c r="A649" s="50"/>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25">
      <c r="A650" s="50"/>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25">
      <c r="A651" s="50"/>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25">
      <c r="A652" s="50"/>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25">
      <c r="A653" s="50"/>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25">
      <c r="A654" s="50"/>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25">
      <c r="A655" s="50"/>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25">
      <c r="A656" s="50"/>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25">
      <c r="A657" s="50"/>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25">
      <c r="A658" s="50"/>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25">
      <c r="A659" s="50"/>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25">
      <c r="A660" s="50"/>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25">
      <c r="A661" s="50"/>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25">
      <c r="A662" s="50"/>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25">
      <c r="A663" s="50"/>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25">
      <c r="A664" s="50"/>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25">
      <c r="A665" s="50"/>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25">
      <c r="A666" s="50"/>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25">
      <c r="A667" s="50"/>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25">
      <c r="A668" s="50"/>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25">
      <c r="A669" s="50"/>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25">
      <c r="A670" s="50"/>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25">
      <c r="A671" s="50"/>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25">
      <c r="A672" s="50"/>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25">
      <c r="A673" s="50"/>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25">
      <c r="A674" s="50"/>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25">
      <c r="A675" s="50"/>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25">
      <c r="A676" s="50"/>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25">
      <c r="A677" s="50"/>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x14ac:dyDescent="0.25">
      <c r="A678" s="50"/>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x14ac:dyDescent="0.25">
      <c r="A679" s="50"/>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x14ac:dyDescent="0.25">
      <c r="A680" s="50"/>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x14ac:dyDescent="0.25">
      <c r="A681" s="50"/>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x14ac:dyDescent="0.25">
      <c r="A682" s="50"/>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x14ac:dyDescent="0.25">
      <c r="A683" s="50"/>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x14ac:dyDescent="0.25">
      <c r="A684" s="50"/>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x14ac:dyDescent="0.25">
      <c r="A685" s="50"/>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x14ac:dyDescent="0.25">
      <c r="A686" s="50"/>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x14ac:dyDescent="0.25">
      <c r="A687" s="50"/>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x14ac:dyDescent="0.25">
      <c r="A688" s="50"/>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x14ac:dyDescent="0.25">
      <c r="A689" s="50"/>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x14ac:dyDescent="0.25">
      <c r="A690" s="50"/>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x14ac:dyDescent="0.25">
      <c r="A691" s="50"/>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x14ac:dyDescent="0.25">
      <c r="A692" s="50"/>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x14ac:dyDescent="0.25">
      <c r="A693" s="50"/>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x14ac:dyDescent="0.25">
      <c r="A694" s="50"/>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x14ac:dyDescent="0.25">
      <c r="A695" s="50"/>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x14ac:dyDescent="0.25">
      <c r="A696" s="50"/>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x14ac:dyDescent="0.25">
      <c r="A697" s="50"/>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x14ac:dyDescent="0.25">
      <c r="A698" s="50"/>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x14ac:dyDescent="0.25">
      <c r="A699" s="50"/>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x14ac:dyDescent="0.25">
      <c r="A700" s="50"/>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x14ac:dyDescent="0.25">
      <c r="A701" s="50"/>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x14ac:dyDescent="0.25">
      <c r="A702" s="50"/>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x14ac:dyDescent="0.25">
      <c r="A703" s="50"/>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x14ac:dyDescent="0.25">
      <c r="A704" s="50"/>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x14ac:dyDescent="0.25">
      <c r="A705" s="50"/>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x14ac:dyDescent="0.25">
      <c r="A706" s="50"/>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x14ac:dyDescent="0.25">
      <c r="A707" s="50"/>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x14ac:dyDescent="0.25">
      <c r="A708" s="50"/>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x14ac:dyDescent="0.25">
      <c r="A709" s="50"/>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x14ac:dyDescent="0.25">
      <c r="A710" s="50"/>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x14ac:dyDescent="0.25">
      <c r="A711" s="50"/>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x14ac:dyDescent="0.25">
      <c r="A712" s="50"/>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x14ac:dyDescent="0.25">
      <c r="A713" s="50"/>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x14ac:dyDescent="0.25">
      <c r="A714" s="50"/>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x14ac:dyDescent="0.25">
      <c r="A715" s="50"/>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x14ac:dyDescent="0.25">
      <c r="A716" s="50"/>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x14ac:dyDescent="0.25">
      <c r="A717" s="50"/>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x14ac:dyDescent="0.25">
      <c r="A718" s="50"/>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x14ac:dyDescent="0.25">
      <c r="A719" s="50"/>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x14ac:dyDescent="0.25">
      <c r="A720" s="50"/>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x14ac:dyDescent="0.25">
      <c r="A721" s="50"/>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x14ac:dyDescent="0.25">
      <c r="A722" s="50"/>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x14ac:dyDescent="0.25">
      <c r="A723" s="50"/>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x14ac:dyDescent="0.25">
      <c r="A724" s="50"/>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x14ac:dyDescent="0.25">
      <c r="A725" s="50"/>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x14ac:dyDescent="0.25">
      <c r="A726" s="50"/>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x14ac:dyDescent="0.25">
      <c r="A727" s="50"/>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x14ac:dyDescent="0.25">
      <c r="A728" s="50"/>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x14ac:dyDescent="0.25">
      <c r="A729" s="50"/>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x14ac:dyDescent="0.25">
      <c r="A730" s="50"/>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x14ac:dyDescent="0.25">
      <c r="A731" s="50"/>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x14ac:dyDescent="0.25">
      <c r="A732" s="50"/>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x14ac:dyDescent="0.25">
      <c r="A733" s="50"/>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x14ac:dyDescent="0.25">
      <c r="A734" s="50"/>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x14ac:dyDescent="0.25">
      <c r="A735" s="50"/>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x14ac:dyDescent="0.25">
      <c r="A736" s="50"/>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x14ac:dyDescent="0.25">
      <c r="A737" s="50"/>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x14ac:dyDescent="0.25">
      <c r="A738" s="50"/>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x14ac:dyDescent="0.25">
      <c r="A739" s="50"/>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x14ac:dyDescent="0.25">
      <c r="A740" s="50"/>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x14ac:dyDescent="0.25">
      <c r="A741" s="50"/>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x14ac:dyDescent="0.25">
      <c r="A742" s="50"/>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x14ac:dyDescent="0.25">
      <c r="A743" s="50"/>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x14ac:dyDescent="0.25">
      <c r="A744" s="50"/>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x14ac:dyDescent="0.25">
      <c r="A745" s="50"/>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x14ac:dyDescent="0.25">
      <c r="A746" s="50"/>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x14ac:dyDescent="0.25">
      <c r="A747" s="50"/>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x14ac:dyDescent="0.25">
      <c r="A748" s="50"/>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x14ac:dyDescent="0.25">
      <c r="A749" s="50"/>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x14ac:dyDescent="0.25">
      <c r="A750" s="50"/>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x14ac:dyDescent="0.25">
      <c r="A751" s="50"/>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x14ac:dyDescent="0.25">
      <c r="A752" s="50"/>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x14ac:dyDescent="0.25">
      <c r="A753" s="50"/>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x14ac:dyDescent="0.25">
      <c r="A754" s="50"/>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x14ac:dyDescent="0.25">
      <c r="A755" s="50"/>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x14ac:dyDescent="0.25">
      <c r="A756" s="50"/>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sheetData>
  <sheetProtection algorithmName="SHA-512" hashValue="zVOUkkF8nTcfwydvXxTgxLvZOAqmrOR7R0V7cWbeBgUQaE0GBbOgm3kUdo7Epu0NdhecSwcdOuk45jf0acUCfw==" saltValue="B2ECYHOG4DJuS3kqZ8MMsQ==" spinCount="100000" sheet="1" objects="1" scenarios="1"/>
  <mergeCells count="11">
    <mergeCell ref="A136:F136"/>
    <mergeCell ref="A9:B10"/>
    <mergeCell ref="A135:E135"/>
    <mergeCell ref="F135:G135"/>
    <mergeCell ref="A1:G1"/>
    <mergeCell ref="A2:G2"/>
    <mergeCell ref="A4:G4"/>
    <mergeCell ref="A6:G6"/>
    <mergeCell ref="A7:G7"/>
    <mergeCell ref="C9:G10"/>
    <mergeCell ref="A3:G3"/>
  </mergeCells>
  <phoneticPr fontId="21" type="noConversion"/>
  <pageMargins left="0.70866141732283472" right="0.70866141732283472" top="1.3779527559055118" bottom="0.98425196850393704" header="0.31496062992125984" footer="0.31496062992125984"/>
  <pageSetup paperSize="9" scale="61" fitToHeight="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Tejero Gurke, Jose Marcos</cp:lastModifiedBy>
  <cp:lastPrinted>2025-11-24T13:14:18Z</cp:lastPrinted>
  <dcterms:created xsi:type="dcterms:W3CDTF">2019-12-12T10:58:27Z</dcterms:created>
  <dcterms:modified xsi:type="dcterms:W3CDTF">2025-11-25T08:20:46Z</dcterms:modified>
</cp:coreProperties>
</file>