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15 Mantenimiento OPS\1 Pliegos\"/>
    </mc:Choice>
  </mc:AlternateContent>
  <xr:revisionPtr revIDLastSave="0" documentId="13_ncr:1_{0293F028-0FDF-40A8-B653-AF40A4023BDD}" xr6:coauthVersionLast="47" xr6:coauthVersionMax="47" xr10:uidLastSave="{00000000-0000-0000-0000-000000000000}"/>
  <bookViews>
    <workbookView xWindow="-110" yWindow="-110" windowWidth="19420" windowHeight="1030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2" i="1" l="1"/>
  <c r="E33" i="1" s="1"/>
  <c r="E43" i="1"/>
  <c r="G43" i="1"/>
  <c r="G22" i="1"/>
  <c r="G23" i="1"/>
  <c r="G24" i="1"/>
  <c r="G25" i="1"/>
  <c r="E23" i="1"/>
  <c r="E24" i="1"/>
  <c r="E25" i="1"/>
  <c r="G42" i="1" l="1"/>
  <c r="E42" i="1"/>
  <c r="G45" i="1"/>
  <c r="E45" i="1"/>
  <c r="G44" i="1"/>
  <c r="E44" i="1"/>
  <c r="G15" i="1" l="1"/>
  <c r="E15" i="1"/>
  <c r="G17" i="1"/>
  <c r="G18" i="1"/>
  <c r="G19" i="1"/>
  <c r="G21" i="1"/>
  <c r="G27" i="1"/>
  <c r="G29" i="1"/>
  <c r="G31" i="1"/>
  <c r="E17" i="1"/>
  <c r="E18" i="1"/>
  <c r="E19" i="1"/>
  <c r="E21" i="1"/>
  <c r="E27" i="1"/>
  <c r="E29" i="1"/>
  <c r="E31" i="1"/>
  <c r="E14" i="1"/>
  <c r="G14" i="1" l="1"/>
  <c r="G33" i="1" s="1"/>
  <c r="F35" i="1" l="1"/>
</calcChain>
</file>

<file path=xl/sharedStrings.xml><?xml version="1.0" encoding="utf-8"?>
<sst xmlns="http://schemas.openxmlformats.org/spreadsheetml/2006/main" count="59" uniqueCount="59">
  <si>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</si>
  <si>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</si>
  <si>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</si>
  <si>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</si>
  <si>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</si>
  <si>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</si>
  <si>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</si>
  <si>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</si>
  <si>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</si>
  <si>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</si>
  <si>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</si>
  <si>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</si>
  <si>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</si>
  <si>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</si>
  <si>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</si>
  <si>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</si>
  <si>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</si>
  <si>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</si>
  <si>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</si>
  <si>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</si>
  <si>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</si>
  <si>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</si>
  <si>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</si>
  <si>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</si>
  <si>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</si>
  <si>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</si>
  <si>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</si>
  <si>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</si>
  <si>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</si>
  <si>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</si>
  <si>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</si>
  <si>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</si>
  <si>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Expediente GST26-0015</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</si>
  <si>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</si>
  <si>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</si>
  <si>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</si>
  <si>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</si>
  <si>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</si>
  <si>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</si>
  <si>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</si>
  <si>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</si>
  <si>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</si>
  <si>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</si>
  <si>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</si>
  <si>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</si>
  <si>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</si>
  <si>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</si>
  <si>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</si>
  <si>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</si>
  <si>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</si>
  <si>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</si>
  <si>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</si>
  <si>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</si>
  <si>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</si>
  <si>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</si>
  <si>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</si>
  <si>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</si>
  <si>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t>LOTE 4</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</si>
  <si>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30.000 € de mantenimiento correctivo que se mantienen inalterables)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</si>
</sst>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0"/>
  <sheetViews>
    <sheetView tabSelected="1" topLeftCell="A18" zoomScale="85" zoomScaleNormal="85" workbookViewId="0">
      <selection activeCell="D11" sqref="D11"/>
    </sheetView>
  </sheetViews>
  <sheetFormatPr baseColWidth="10" defaultColWidth="14.453125" defaultRowHeight="15" customHeight="1" x14ac:dyDescent="0.35"/>
  <cols>
    <col min="1" max="1" width="7.7265625" customWidth="1"/>
    <col min="2" max="2" width="58.7265625" customWidth="1"/>
    <col min="3" max="6" width="14.54296875" customWidth="1"/>
    <col min="7" max="7" width="16.26953125" customWidth="1"/>
    <col min="8" max="26" width="11.453125" customWidth="1"/>
  </cols>
  <sheetData>
    <row r="1" spans="1:26" ht="15" customHeight="1" x14ac:dyDescent="0.35">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5">
      <c r="A2" s="78" t="s">
        <v>33</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5">
      <c r="A3" s="78" t="s">
        <v>57</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4">
      <c r="A4" s="80" t="s">
        <v>32</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5">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5">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5">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4">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5">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4">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4">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 customHeight="1" thickBot="1" x14ac:dyDescent="0.4">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5">
      <c r="A13" s="29" t="s">
        <v>13</v>
      </c>
      <c r="B13" s="30" t="s">
        <v>34</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5">
      <c r="A14" s="33" t="s">
        <v>14</v>
      </c>
      <c r="B14" s="28" t="s">
        <v>35</v>
      </c>
      <c r="C14" s="19">
        <v>2</v>
      </c>
      <c r="D14" s="20">
        <v>1984.13</v>
      </c>
      <c r="E14" s="20">
        <f>+D14*C14</f>
        <v>3968.26</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5">
      <c r="A15" s="33" t="s">
        <v>24</v>
      </c>
      <c r="B15" s="28" t="s">
        <v>36</v>
      </c>
      <c r="C15" s="19">
        <v>2</v>
      </c>
      <c r="D15" s="20">
        <v>455.57</v>
      </c>
      <c r="E15" s="20">
        <f>+D15*C15</f>
        <v>911.14</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5">
      <c r="A16" s="34" t="s">
        <v>15</v>
      </c>
      <c r="B16" s="16" t="s">
        <v>37</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5">
      <c r="A17" s="33" t="s">
        <v>16</v>
      </c>
      <c r="B17" s="28" t="s">
        <v>38</v>
      </c>
      <c r="C17" s="19">
        <v>1</v>
      </c>
      <c r="D17" s="20">
        <v>711.75</v>
      </c>
      <c r="E17" s="20">
        <f t="shared" ref="E17:E31" si="2">+D17*C17</f>
        <v>711.75</v>
      </c>
      <c r="F17" s="21"/>
      <c r="G17" s="27">
        <f t="shared" ref="G17:G31"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5">
      <c r="A18" s="33" t="s">
        <v>17</v>
      </c>
      <c r="B18" s="28" t="s">
        <v>39</v>
      </c>
      <c r="C18" s="19">
        <v>4</v>
      </c>
      <c r="D18" s="20">
        <v>356</v>
      </c>
      <c r="E18" s="20">
        <f t="shared" si="2"/>
        <v>1424</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5">
      <c r="A19" s="33" t="s">
        <v>18</v>
      </c>
      <c r="B19" s="28" t="s">
        <v>40</v>
      </c>
      <c r="C19" s="19">
        <v>2</v>
      </c>
      <c r="D19" s="20">
        <v>3615.36</v>
      </c>
      <c r="E19" s="20">
        <f t="shared" si="2"/>
        <v>7230.72</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5">
      <c r="A20" s="34" t="s">
        <v>19</v>
      </c>
      <c r="B20" s="16" t="s">
        <v>41</v>
      </c>
      <c r="C20" s="16"/>
      <c r="D20" s="16"/>
      <c r="E20" s="17"/>
      <c r="F20" s="18"/>
      <c r="G20" s="26"/>
      <c r="H20" s="1"/>
      <c r="I20" s="1"/>
      <c r="J20" s="1"/>
      <c r="K20" s="3"/>
      <c r="L20" s="1"/>
      <c r="M20" s="3"/>
      <c r="N20" s="1"/>
      <c r="O20" s="1"/>
      <c r="P20" s="1"/>
      <c r="Q20" s="1"/>
      <c r="R20" s="1"/>
      <c r="S20" s="1"/>
      <c r="T20" s="1"/>
      <c r="U20" s="1"/>
      <c r="V20" s="1"/>
      <c r="W20" s="1"/>
      <c r="X20" s="1"/>
      <c r="Y20" s="1"/>
      <c r="Z20" s="1"/>
    </row>
    <row r="21" spans="1:26" ht="14.25" customHeight="1" x14ac:dyDescent="0.35">
      <c r="A21" s="33" t="s">
        <v>20</v>
      </c>
      <c r="B21" s="28" t="s">
        <v>42</v>
      </c>
      <c r="C21" s="19">
        <v>4</v>
      </c>
      <c r="D21" s="20">
        <v>591.59</v>
      </c>
      <c r="E21" s="20">
        <f t="shared" si="2"/>
        <v>2366.36</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5">
      <c r="A22" s="33" t="s">
        <v>52</v>
      </c>
      <c r="B22" s="28" t="s">
        <v>43</v>
      </c>
      <c r="C22" s="19">
        <v>4</v>
      </c>
      <c r="D22" s="20">
        <v>591.59</v>
      </c>
      <c r="E22" s="20">
        <f>+D22*C22</f>
        <v>2366.36</v>
      </c>
      <c r="F22" s="21"/>
      <c r="G22" s="27">
        <f t="shared" si="3"/>
        <v>0</v>
      </c>
      <c r="H22" s="1"/>
      <c r="I22" s="1"/>
      <c r="J22" s="1"/>
      <c r="K22" s="3"/>
      <c r="L22" s="1"/>
      <c r="M22" s="3"/>
      <c r="N22" s="1"/>
      <c r="O22" s="1"/>
      <c r="P22" s="1"/>
      <c r="Q22" s="1"/>
      <c r="R22" s="1"/>
      <c r="S22" s="1"/>
      <c r="T22" s="1"/>
      <c r="U22" s="1"/>
      <c r="V22" s="1"/>
      <c r="W22" s="1"/>
      <c r="X22" s="1"/>
      <c r="Y22" s="1"/>
      <c r="Z22" s="1"/>
    </row>
    <row r="23" spans="1:26" ht="14.25" customHeight="1" x14ac:dyDescent="0.35">
      <c r="A23" s="33" t="s">
        <v>53</v>
      </c>
      <c r="B23" s="28" t="s">
        <v>44</v>
      </c>
      <c r="C23" s="19">
        <v>2</v>
      </c>
      <c r="D23" s="20">
        <v>1183.02</v>
      </c>
      <c r="E23" s="20">
        <f t="shared" si="2"/>
        <v>2366.04</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5">
      <c r="A24" s="33" t="s">
        <v>54</v>
      </c>
      <c r="B24" s="28" t="s">
        <v>45</v>
      </c>
      <c r="C24" s="19">
        <v>4</v>
      </c>
      <c r="D24" s="20">
        <v>591.59</v>
      </c>
      <c r="E24" s="20">
        <f t="shared" si="2"/>
        <v>2366.36</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5">
      <c r="A25" s="33" t="s">
        <v>55</v>
      </c>
      <c r="B25" s="28" t="s">
        <v>46</v>
      </c>
      <c r="C25" s="19">
        <v>2</v>
      </c>
      <c r="D25" s="20">
        <v>1183.02</v>
      </c>
      <c r="E25" s="20">
        <f t="shared" si="2"/>
        <v>2366.04</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5">
      <c r="A26" s="34">
        <v>4</v>
      </c>
      <c r="B26" s="16" t="s">
        <v>47</v>
      </c>
      <c r="C26" s="16"/>
      <c r="D26" s="16"/>
      <c r="E26" s="16"/>
      <c r="F26" s="16"/>
      <c r="G26" s="16"/>
      <c r="H26" s="1"/>
      <c r="I26" s="1"/>
      <c r="J26" s="1"/>
      <c r="K26" s="3"/>
      <c r="L26" s="1"/>
      <c r="M26" s="3"/>
      <c r="N26" s="1"/>
      <c r="O26" s="1"/>
      <c r="P26" s="1"/>
      <c r="Q26" s="1"/>
      <c r="R26" s="1"/>
      <c r="S26" s="1"/>
      <c r="T26" s="1"/>
      <c r="U26" s="1"/>
      <c r="V26" s="1"/>
      <c r="W26" s="1"/>
      <c r="X26" s="1"/>
      <c r="Y26" s="1"/>
      <c r="Z26" s="1"/>
    </row>
    <row r="27" spans="1:26" ht="14.25" customHeight="1" x14ac:dyDescent="0.35">
      <c r="A27" s="33" t="s">
        <v>21</v>
      </c>
      <c r="B27" s="28" t="s">
        <v>12</v>
      </c>
      <c r="C27" s="19">
        <v>1</v>
      </c>
      <c r="D27" s="20">
        <v>30000</v>
      </c>
      <c r="E27" s="20">
        <f t="shared" si="2"/>
        <v>30000</v>
      </c>
      <c r="F27" s="20"/>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5">
      <c r="A28" s="16">
        <v>5</v>
      </c>
      <c r="B28" s="16" t="s">
        <v>48</v>
      </c>
      <c r="C28" s="16"/>
      <c r="D28" s="16"/>
      <c r="E28" s="16"/>
      <c r="F28" s="16"/>
      <c r="G28" s="16"/>
      <c r="H28" s="1"/>
      <c r="I28" s="1"/>
      <c r="J28" s="1"/>
      <c r="K28" s="3"/>
      <c r="L28" s="1"/>
      <c r="M28" s="3"/>
      <c r="N28" s="1"/>
      <c r="O28" s="1"/>
      <c r="P28" s="1"/>
      <c r="Q28" s="1"/>
      <c r="R28" s="1"/>
      <c r="S28" s="1"/>
      <c r="T28" s="1"/>
      <c r="U28" s="1"/>
      <c r="V28" s="1"/>
      <c r="W28" s="1"/>
      <c r="X28" s="1"/>
      <c r="Y28" s="1"/>
      <c r="Z28" s="1"/>
    </row>
    <row r="29" spans="1:26" ht="14.25" customHeight="1" x14ac:dyDescent="0.35">
      <c r="A29" s="33" t="s">
        <v>22</v>
      </c>
      <c r="B29" s="28" t="s">
        <v>49</v>
      </c>
      <c r="C29" s="19">
        <v>4</v>
      </c>
      <c r="D29" s="20">
        <v>108.04</v>
      </c>
      <c r="E29" s="20">
        <f t="shared" si="2"/>
        <v>432.16</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5">
      <c r="A30" s="16">
        <v>6</v>
      </c>
      <c r="B30" s="16" t="s">
        <v>50</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5">
      <c r="A31" s="33" t="s">
        <v>23</v>
      </c>
      <c r="B31" s="28" t="s">
        <v>51</v>
      </c>
      <c r="C31" s="19">
        <v>1</v>
      </c>
      <c r="D31" s="20">
        <v>351.02</v>
      </c>
      <c r="E31" s="20">
        <f t="shared" si="2"/>
        <v>351.02</v>
      </c>
      <c r="F31" s="21"/>
      <c r="G31" s="27">
        <f t="shared" si="3"/>
        <v>0</v>
      </c>
      <c r="H31" s="1"/>
      <c r="I31" s="1"/>
      <c r="J31" s="1"/>
      <c r="K31" s="3"/>
      <c r="L31" s="1"/>
      <c r="M31" s="3"/>
      <c r="N31" s="1"/>
      <c r="O31" s="1"/>
      <c r="P31" s="1"/>
      <c r="Q31" s="1"/>
      <c r="R31" s="1"/>
      <c r="S31" s="1"/>
      <c r="T31" s="1"/>
      <c r="U31" s="1"/>
      <c r="V31" s="1"/>
      <c r="W31" s="1"/>
      <c r="X31" s="1"/>
      <c r="Y31" s="1"/>
      <c r="Z31" s="1"/>
    </row>
    <row r="32" spans="1:26" ht="14.25" customHeight="1" thickBot="1" x14ac:dyDescent="0.4">
      <c r="A32" s="35"/>
      <c r="B32" s="36"/>
      <c r="C32" s="37"/>
      <c r="D32" s="38"/>
      <c r="E32" s="38"/>
      <c r="F32" s="39"/>
      <c r="G32" s="40"/>
      <c r="H32" s="1"/>
      <c r="I32" s="1"/>
      <c r="J32" s="1"/>
      <c r="K32" s="3"/>
      <c r="L32" s="1"/>
      <c r="M32" s="3"/>
      <c r="N32" s="1"/>
      <c r="O32" s="1"/>
      <c r="P32" s="1"/>
      <c r="Q32" s="1"/>
      <c r="R32" s="1"/>
      <c r="S32" s="1"/>
      <c r="T32" s="1"/>
      <c r="U32" s="1"/>
      <c r="V32" s="1"/>
      <c r="W32" s="1"/>
      <c r="X32" s="1"/>
      <c r="Y32" s="1"/>
      <c r="Z32" s="1"/>
    </row>
    <row r="33" spans="1:26" ht="19.5" customHeight="1" thickBot="1" x14ac:dyDescent="0.4">
      <c r="A33" s="63"/>
      <c r="B33" s="64"/>
      <c r="C33" s="64"/>
      <c r="D33" s="64"/>
      <c r="E33" s="41">
        <f>SUM(E13:E32)</f>
        <v>56860.21</v>
      </c>
      <c r="F33" s="64"/>
      <c r="G33" s="42">
        <f>IF(SUM(G13:G32)=75000,0,SUM(G13:G32))</f>
        <v>0</v>
      </c>
      <c r="H33" s="1"/>
      <c r="I33" s="1"/>
      <c r="J33" s="1"/>
      <c r="K33" s="4"/>
      <c r="L33" s="1"/>
      <c r="M33" s="1"/>
      <c r="N33" s="1"/>
      <c r="O33" s="1"/>
      <c r="P33" s="1"/>
      <c r="Q33" s="1"/>
      <c r="R33" s="1"/>
      <c r="S33" s="1"/>
      <c r="T33" s="1"/>
      <c r="U33" s="1"/>
      <c r="V33" s="1"/>
      <c r="W33" s="1"/>
      <c r="X33" s="1"/>
      <c r="Y33" s="1"/>
      <c r="Z33" s="1"/>
    </row>
    <row r="34" spans="1:26" ht="14.25" customHeight="1" thickBot="1" x14ac:dyDescent="0.4">
      <c r="A34" s="13"/>
      <c r="B34" s="14"/>
      <c r="C34" s="14"/>
      <c r="D34" s="14"/>
      <c r="E34" s="14"/>
      <c r="F34" s="14"/>
      <c r="G34" s="15"/>
      <c r="H34" s="1"/>
      <c r="I34" s="1"/>
      <c r="J34" s="1"/>
      <c r="K34" s="1"/>
      <c r="L34" s="1"/>
      <c r="M34" s="1"/>
      <c r="N34" s="1"/>
      <c r="O34" s="1"/>
      <c r="P34" s="1"/>
      <c r="Q34" s="1"/>
      <c r="R34" s="1"/>
      <c r="S34" s="1"/>
      <c r="T34" s="1"/>
      <c r="U34" s="1"/>
      <c r="V34" s="1"/>
      <c r="W34" s="1"/>
      <c r="X34" s="1"/>
      <c r="Y34" s="1"/>
      <c r="Z34" s="1"/>
    </row>
    <row r="35" spans="1:26" ht="14.25" customHeight="1" thickBot="1" x14ac:dyDescent="0.4">
      <c r="A35" s="72" t="s">
        <v>11</v>
      </c>
      <c r="B35" s="70"/>
      <c r="C35" s="70"/>
      <c r="D35" s="70"/>
      <c r="E35" s="70"/>
      <c r="F35" s="73">
        <f>IF(G33&lt;=E33,G33,"ERROR: Límite superado")</f>
        <v>0</v>
      </c>
      <c r="G35" s="74"/>
      <c r="H35" s="1"/>
      <c r="I35" s="1"/>
      <c r="J35" s="1"/>
      <c r="K35" s="1"/>
      <c r="L35" s="1"/>
      <c r="M35" s="1"/>
      <c r="N35" s="1"/>
      <c r="O35" s="1"/>
      <c r="P35" s="1"/>
      <c r="Q35" s="1"/>
      <c r="R35" s="1"/>
      <c r="S35" s="1"/>
      <c r="T35" s="1"/>
      <c r="U35" s="1"/>
      <c r="V35" s="1"/>
      <c r="W35" s="1"/>
      <c r="X35" s="1"/>
      <c r="Y35" s="1"/>
      <c r="Z35" s="1"/>
    </row>
    <row r="36" spans="1:26" ht="36" customHeight="1" x14ac:dyDescent="0.35">
      <c r="A36" s="67" t="s">
        <v>58</v>
      </c>
      <c r="B36" s="68"/>
      <c r="C36" s="68"/>
      <c r="D36" s="68"/>
      <c r="E36" s="68"/>
      <c r="F36" s="68"/>
      <c r="G36" s="56"/>
      <c r="H36" s="1"/>
      <c r="I36" s="1"/>
      <c r="J36" s="1"/>
      <c r="K36" s="1"/>
      <c r="L36" s="1"/>
      <c r="M36" s="1"/>
      <c r="N36" s="1"/>
      <c r="O36" s="1"/>
      <c r="P36" s="1"/>
      <c r="Q36" s="1"/>
      <c r="R36" s="1"/>
      <c r="S36" s="1"/>
      <c r="T36" s="1"/>
      <c r="U36" s="1"/>
      <c r="V36" s="1"/>
      <c r="W36" s="1"/>
      <c r="X36" s="1"/>
      <c r="Y36" s="1"/>
      <c r="Z36" s="1"/>
    </row>
    <row r="37" spans="1:26" s="48" customFormat="1" ht="14.25" customHeight="1" x14ac:dyDescent="0.45">
      <c r="A37" s="43"/>
      <c r="B37" s="44"/>
      <c r="C37" s="45"/>
      <c r="D37" s="45"/>
      <c r="E37" s="45"/>
      <c r="F37" s="45"/>
      <c r="G37" s="46"/>
      <c r="H37" s="47"/>
      <c r="I37" s="47"/>
      <c r="J37" s="47"/>
      <c r="K37" s="47"/>
      <c r="L37" s="47"/>
      <c r="M37" s="47"/>
      <c r="N37" s="47"/>
      <c r="O37" s="47"/>
      <c r="P37" s="47"/>
      <c r="Q37" s="47"/>
      <c r="R37" s="47"/>
      <c r="S37" s="47"/>
      <c r="T37" s="47"/>
      <c r="U37" s="47"/>
      <c r="V37" s="47"/>
      <c r="W37" s="47"/>
      <c r="X37" s="47"/>
      <c r="Y37" s="47"/>
      <c r="Z37" s="47"/>
    </row>
    <row r="38" spans="1:26" s="48" customFormat="1" ht="14.25" customHeight="1" x14ac:dyDescent="0.45">
      <c r="A38" s="43"/>
      <c r="B38" s="44" t="s">
        <v>25</v>
      </c>
      <c r="C38" s="45"/>
      <c r="D38" s="45"/>
      <c r="E38" s="45"/>
      <c r="F38" s="45"/>
      <c r="G38" s="46"/>
      <c r="H38" s="47"/>
      <c r="I38" s="47"/>
      <c r="J38" s="47"/>
      <c r="K38" s="47"/>
      <c r="L38" s="47"/>
      <c r="M38" s="47"/>
      <c r="N38" s="47"/>
      <c r="O38" s="47"/>
      <c r="P38" s="47"/>
      <c r="Q38" s="47"/>
      <c r="R38" s="47"/>
      <c r="S38" s="47"/>
      <c r="T38" s="47"/>
      <c r="U38" s="47"/>
      <c r="V38" s="47"/>
      <c r="W38" s="47"/>
      <c r="X38" s="47"/>
      <c r="Y38" s="47"/>
      <c r="Z38" s="47"/>
    </row>
    <row r="39" spans="1:26" s="48" customFormat="1" ht="44.25" customHeight="1" x14ac:dyDescent="0.35">
      <c r="A39" s="43"/>
      <c r="B39" s="49" t="s">
        <v>26</v>
      </c>
      <c r="C39" s="45"/>
      <c r="D39" s="45"/>
      <c r="E39" s="45"/>
      <c r="F39" s="45"/>
      <c r="G39" s="46"/>
      <c r="H39" s="47"/>
      <c r="I39" s="47"/>
      <c r="J39" s="47"/>
      <c r="K39" s="47"/>
      <c r="L39" s="47"/>
      <c r="M39" s="47"/>
      <c r="N39" s="47"/>
      <c r="O39" s="47"/>
      <c r="P39" s="47"/>
      <c r="Q39" s="47"/>
      <c r="R39" s="47"/>
      <c r="S39" s="47"/>
      <c r="T39" s="47"/>
      <c r="U39" s="47"/>
      <c r="V39" s="47"/>
      <c r="W39" s="47"/>
      <c r="X39" s="47"/>
      <c r="Y39" s="47"/>
      <c r="Z39" s="47"/>
    </row>
    <row r="40" spans="1:26" s="48" customFormat="1" ht="14.25" customHeight="1" x14ac:dyDescent="0.35">
      <c r="A40" s="43"/>
      <c r="B40" s="50"/>
      <c r="C40" s="45"/>
      <c r="D40" s="45"/>
      <c r="E40" s="45"/>
      <c r="F40" s="45"/>
      <c r="G40" s="46"/>
      <c r="H40" s="47"/>
      <c r="I40" s="47"/>
      <c r="J40" s="47"/>
      <c r="K40" s="47"/>
      <c r="L40" s="47"/>
      <c r="M40" s="47"/>
      <c r="N40" s="47"/>
      <c r="O40" s="47"/>
      <c r="P40" s="47"/>
      <c r="Q40" s="47"/>
      <c r="R40" s="47"/>
      <c r="S40" s="47"/>
      <c r="T40" s="47"/>
      <c r="U40" s="47"/>
      <c r="V40" s="47"/>
      <c r="W40" s="47"/>
      <c r="X40" s="47"/>
      <c r="Y40" s="47"/>
      <c r="Z40" s="47"/>
    </row>
    <row r="41" spans="1:26" s="48" customFormat="1" ht="16.5" customHeight="1" x14ac:dyDescent="0.35">
      <c r="A41" s="43"/>
      <c r="B41" s="57" t="s">
        <v>27</v>
      </c>
      <c r="C41" s="58"/>
      <c r="D41" s="58"/>
      <c r="E41" s="58"/>
      <c r="F41" s="58"/>
      <c r="G41" s="65"/>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59" t="s">
        <v>31</v>
      </c>
      <c r="C42" s="60">
        <v>1</v>
      </c>
      <c r="D42" s="61">
        <v>37.840000000000003</v>
      </c>
      <c r="E42" s="61">
        <f t="shared" ref="E42:E43" si="4">ROUND(D42*C42,2)</f>
        <v>37.840000000000003</v>
      </c>
      <c r="F42" s="62"/>
      <c r="G42" s="66">
        <f t="shared" ref="G42:G43" si="5">IF(F42&gt;D42,F42/0,ROUND(C42*F42,2))</f>
        <v>0</v>
      </c>
      <c r="H42" s="47"/>
      <c r="I42" s="47"/>
      <c r="J42" s="47"/>
      <c r="K42" s="51"/>
      <c r="L42" s="47"/>
      <c r="M42" s="51"/>
      <c r="N42" s="47"/>
      <c r="O42" s="47"/>
      <c r="P42" s="47"/>
      <c r="Q42" s="47"/>
      <c r="R42" s="47"/>
      <c r="S42" s="47"/>
      <c r="T42" s="47"/>
      <c r="U42" s="47"/>
      <c r="V42" s="47"/>
      <c r="W42" s="47"/>
      <c r="X42" s="47"/>
      <c r="Y42" s="47"/>
      <c r="Z42" s="47"/>
    </row>
    <row r="43" spans="1:26" s="48" customFormat="1" ht="14.25" customHeight="1" x14ac:dyDescent="0.35">
      <c r="A43" s="43"/>
      <c r="B43" s="59" t="s">
        <v>56</v>
      </c>
      <c r="C43" s="60">
        <v>1</v>
      </c>
      <c r="D43" s="61">
        <v>22.4</v>
      </c>
      <c r="E43" s="61">
        <f t="shared" si="4"/>
        <v>22.4</v>
      </c>
      <c r="F43" s="62"/>
      <c r="G43" s="66">
        <f t="shared" si="5"/>
        <v>0</v>
      </c>
      <c r="H43" s="47"/>
      <c r="I43" s="47"/>
      <c r="J43" s="47"/>
      <c r="K43" s="51"/>
      <c r="L43" s="47"/>
      <c r="M43" s="51"/>
      <c r="N43" s="47"/>
      <c r="O43" s="47"/>
      <c r="P43" s="47"/>
      <c r="Q43" s="47"/>
      <c r="R43" s="47"/>
      <c r="S43" s="47"/>
      <c r="T43" s="47"/>
      <c r="U43" s="47"/>
      <c r="V43" s="47"/>
      <c r="W43" s="47"/>
      <c r="X43" s="47"/>
      <c r="Y43" s="47"/>
      <c r="Z43" s="47"/>
    </row>
    <row r="44" spans="1:26" s="48" customFormat="1" ht="14.25" customHeight="1" x14ac:dyDescent="0.35">
      <c r="A44" s="43"/>
      <c r="B44" s="59" t="s">
        <v>28</v>
      </c>
      <c r="C44" s="60">
        <v>1</v>
      </c>
      <c r="D44" s="61">
        <v>29.87</v>
      </c>
      <c r="E44" s="61">
        <f t="shared" ref="E44:E45" si="6">ROUND(D44*C44,2)</f>
        <v>29.87</v>
      </c>
      <c r="F44" s="62"/>
      <c r="G44" s="66">
        <f t="shared" ref="G44:G45" si="7">IF(F44&gt;D44,F44/0,ROUND(C44*F44,2))</f>
        <v>0</v>
      </c>
      <c r="H44" s="47"/>
      <c r="I44" s="47"/>
      <c r="J44" s="47"/>
      <c r="K44" s="51"/>
      <c r="L44" s="47"/>
      <c r="M44" s="51"/>
      <c r="N44" s="47"/>
      <c r="O44" s="47"/>
      <c r="P44" s="47"/>
      <c r="Q44" s="47"/>
      <c r="R44" s="47"/>
      <c r="S44" s="47"/>
      <c r="T44" s="47"/>
      <c r="U44" s="47"/>
      <c r="V44" s="47"/>
      <c r="W44" s="47"/>
      <c r="X44" s="47"/>
      <c r="Y44" s="47"/>
      <c r="Z44" s="47"/>
    </row>
    <row r="45" spans="1:26" s="48" customFormat="1" ht="14.25" customHeight="1" x14ac:dyDescent="0.35">
      <c r="A45" s="43"/>
      <c r="B45" s="59" t="s">
        <v>29</v>
      </c>
      <c r="C45" s="60">
        <v>1</v>
      </c>
      <c r="D45" s="61">
        <v>24.89</v>
      </c>
      <c r="E45" s="61">
        <f t="shared" si="6"/>
        <v>24.89</v>
      </c>
      <c r="F45" s="62"/>
      <c r="G45" s="66">
        <f t="shared" si="7"/>
        <v>0</v>
      </c>
      <c r="H45" s="47"/>
      <c r="I45" s="47"/>
      <c r="J45" s="47"/>
      <c r="K45" s="51"/>
      <c r="L45" s="47"/>
      <c r="M45" s="51"/>
      <c r="N45" s="47"/>
      <c r="O45" s="47"/>
      <c r="P45" s="47"/>
      <c r="Q45" s="47"/>
      <c r="R45" s="47"/>
      <c r="S45" s="47"/>
      <c r="T45" s="47"/>
      <c r="U45" s="47"/>
      <c r="V45" s="47"/>
      <c r="W45" s="47"/>
      <c r="X45" s="47"/>
      <c r="Y45" s="47"/>
      <c r="Z45" s="47"/>
    </row>
    <row r="46" spans="1:26" s="48" customFormat="1" ht="14.25" customHeight="1" x14ac:dyDescent="0.35">
      <c r="A46" s="43"/>
      <c r="B46" s="45"/>
      <c r="C46" s="45"/>
      <c r="D46" s="45"/>
      <c r="E46" s="45"/>
      <c r="F46" s="45"/>
      <c r="G46" s="46"/>
      <c r="H46" s="47"/>
      <c r="I46" s="47"/>
      <c r="J46" s="47"/>
      <c r="K46" s="47"/>
      <c r="L46" s="47"/>
      <c r="M46" s="47"/>
      <c r="N46" s="47"/>
      <c r="O46" s="47"/>
      <c r="P46" s="47"/>
      <c r="Q46" s="47"/>
      <c r="R46" s="47"/>
      <c r="S46" s="47"/>
      <c r="T46" s="47"/>
      <c r="U46" s="47"/>
      <c r="V46" s="47"/>
      <c r="W46" s="47"/>
      <c r="X46" s="47"/>
      <c r="Y46" s="47"/>
      <c r="Z46" s="47"/>
    </row>
    <row r="47" spans="1:26" s="48" customFormat="1" ht="17.25" customHeight="1" x14ac:dyDescent="0.35">
      <c r="A47" s="43"/>
      <c r="B47" s="52" t="s">
        <v>30</v>
      </c>
      <c r="C47" s="45"/>
      <c r="D47" s="45"/>
      <c r="E47" s="45"/>
      <c r="F47" s="45"/>
      <c r="G47" s="46"/>
      <c r="H47" s="47"/>
      <c r="I47" s="47"/>
      <c r="J47" s="47"/>
      <c r="K47" s="47"/>
      <c r="L47" s="47"/>
      <c r="M47" s="47"/>
      <c r="N47" s="47"/>
      <c r="O47" s="47"/>
      <c r="P47" s="47"/>
      <c r="Q47" s="47"/>
      <c r="R47" s="47"/>
      <c r="S47" s="47"/>
      <c r="T47" s="47"/>
      <c r="U47" s="47"/>
      <c r="V47" s="47"/>
      <c r="W47" s="47"/>
      <c r="X47" s="47"/>
      <c r="Y47" s="47"/>
      <c r="Z47" s="47"/>
    </row>
    <row r="48" spans="1:26" s="48" customFormat="1" ht="14.25" customHeight="1" thickBot="1" x14ac:dyDescent="0.4">
      <c r="A48" s="53"/>
      <c r="B48" s="54"/>
      <c r="C48" s="54"/>
      <c r="D48" s="54"/>
      <c r="E48" s="54"/>
      <c r="F48" s="54"/>
      <c r="G48" s="55"/>
      <c r="H48" s="47"/>
      <c r="I48" s="47"/>
      <c r="J48" s="47"/>
      <c r="K48" s="47"/>
      <c r="L48" s="47"/>
      <c r="M48" s="47"/>
      <c r="N48" s="47"/>
      <c r="O48" s="47"/>
      <c r="P48" s="47"/>
      <c r="Q48" s="47"/>
      <c r="R48" s="47"/>
      <c r="S48" s="47"/>
      <c r="T48" s="47"/>
      <c r="U48" s="47"/>
      <c r="V48" s="47"/>
      <c r="W48" s="47"/>
      <c r="X48" s="47"/>
      <c r="Y48" s="47"/>
      <c r="Z48" s="47"/>
    </row>
    <row r="49" spans="1:26" ht="14.25" customHeight="1" x14ac:dyDescent="0.3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3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3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sheetData>
  <sheetProtection algorithmName="SHA-512" hashValue="6623QE//8wUJWvgkrmcR/5MP21p5pcnKsvKEh8yAqDQecCKfp5L+cec3fZ0CFApWPSEENkHa+t76/HBro3BgEA==" saltValue="VwMzzxp5nY4qTIZ7Vn6znA==" spinCount="100000" sheet="1" objects="1" scenarios="1"/>
  <mergeCells count="11">
    <mergeCell ref="A36:F36"/>
    <mergeCell ref="A9:B10"/>
    <mergeCell ref="A35:E35"/>
    <mergeCell ref="F35:G35"/>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2026-03-18T13:40:26Z</dcterms:modified>
</cp:coreProperties>
</file>