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jtejero1\Desktop\1ª Revisión Limpieza lámina de agua\"/>
    </mc:Choice>
  </mc:AlternateContent>
  <xr:revisionPtr revIDLastSave="0" documentId="13_ncr:1_{913D522D-18EA-416E-BF95-A251E9E70169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PROPOSICIÓN ECONÓMIC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48" i="1" l="1"/>
  <c r="G45" i="1"/>
  <c r="G44" i="1"/>
  <c r="G42" i="1"/>
  <c r="G40" i="1"/>
  <c r="G38" i="1"/>
  <c r="G37" i="1"/>
  <c r="G36" i="1"/>
  <c r="G35" i="1"/>
  <c r="G33" i="1"/>
  <c r="G31" i="1"/>
  <c r="G29" i="1"/>
  <c r="G26" i="1"/>
  <c r="G24" i="1"/>
  <c r="G22" i="1"/>
  <c r="G20" i="1"/>
  <c r="G18" i="1"/>
  <c r="G15" i="1"/>
  <c r="G14" i="1"/>
  <c r="G49" i="1" s="1"/>
  <c r="G59" i="1"/>
  <c r="G60" i="1"/>
  <c r="E61" i="1"/>
  <c r="E60" i="1"/>
  <c r="E59" i="1"/>
  <c r="G61" i="1"/>
  <c r="G58" i="1"/>
  <c r="E58" i="1"/>
  <c r="E49" i="1" l="1"/>
  <c r="F51" i="1" l="1"/>
</calcChain>
</file>

<file path=xl/sharedStrings.xml><?xml version="1.0" encoding="utf-8"?>
<sst xmlns="http://schemas.openxmlformats.org/spreadsheetml/2006/main" count="96" uniqueCount="95">
  <si>
    <t>Plantilla de autocálculo para la presentación de ofertas en la negociación del expediente de</t>
  </si>
  <si>
    <t>PROPOSICIÓN ECONÓMICA
LOTE 1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</si>
  <si>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</si>
  <si>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</si>
  <si>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</si>
  <si>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</si>
  <si>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</si>
  <si>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</si>
  <si>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</si>
  <si>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</si>
  <si>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</si>
  <si>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</si>
  <si>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01.01</t>
  </si>
  <si>
    <t>02.01</t>
  </si>
  <si>
    <t>03.01</t>
  </si>
  <si>
    <t>Informe mensual</t>
  </si>
  <si>
    <t>04.01</t>
  </si>
  <si>
    <t>04.02</t>
  </si>
  <si>
    <t>05.01</t>
  </si>
  <si>
    <t>Los costes de mano de obra ofertados se mantendrán inalterables durante la vigencia del contrato</t>
  </si>
  <si>
    <t>01.02</t>
  </si>
  <si>
    <t>Limpieza aguas abrigadas</t>
  </si>
  <si>
    <t>03.02</t>
  </si>
  <si>
    <t>Depósito 1000 l</t>
  </si>
  <si>
    <t>Recogida de residuo sumergido</t>
  </si>
  <si>
    <t>Limpieza de orilla y cantil</t>
  </si>
  <si>
    <t>Revisión e informe inicial</t>
  </si>
  <si>
    <t>Revisión trimestral</t>
  </si>
  <si>
    <t>Limpieza de equipamiento</t>
  </si>
  <si>
    <t>Gestión residuos sin clasificar</t>
  </si>
  <si>
    <t>Gestión hidrocarburos</t>
  </si>
  <si>
    <t>Trabajos a justificar</t>
  </si>
  <si>
    <t>Expediente GST25-0148</t>
  </si>
  <si>
    <t>COSTE DE MANO DE OBRA PARA TRABAJOS A JUSTIFICAR</t>
  </si>
  <si>
    <t>COSTE HORA DE MANO DE OBRA PARA TRABAJOS A JUSTIFICAR</t>
  </si>
  <si>
    <t>Técnico</t>
  </si>
  <si>
    <t>Patrón portuario</t>
  </si>
  <si>
    <t>Marinero</t>
  </si>
  <si>
    <t>Administrativo</t>
  </si>
  <si>
    <t xml:space="preserve">El licitador introducirá el coste de mano de obra que se utilizará para la estimación del coste de los trabajos a justificar. No podrá ser, en ningún caso, inferior al establecido en el convenio laboral vigente. </t>
  </si>
  <si>
    <t>Lote 2: Puerto de Maó</t>
  </si>
  <si>
    <t>INICIO DEL SERVICIO</t>
  </si>
  <si>
    <t>Etiquetado de elementos</t>
  </si>
  <si>
    <t>TRABAJOS PROGRAMADOS</t>
  </si>
  <si>
    <t>INFORMES</t>
  </si>
  <si>
    <t>LIMPIEZA DE LÁMINA DE AGUA</t>
  </si>
  <si>
    <t>LIMPIEZA DE CANTILES y ORILLAS</t>
  </si>
  <si>
    <t>MANTENIMIENTO EQUIPOS LUCHA CONTRA LA CONTAMINACIÓN</t>
  </si>
  <si>
    <t>INVENTARIO MATERIAL FUNGIBLE LUCHA CONTRA LA CONTAMINACIÓN</t>
  </si>
  <si>
    <t>Revisión trimestral inventario</t>
  </si>
  <si>
    <t>TRABAJOS NO PROGRAMADOS</t>
  </si>
  <si>
    <t>LIMPIEZA PUNTUAL LÁMINA DE AGUA</t>
  </si>
  <si>
    <t>Limpieza de lámina de agua NO programada</t>
  </si>
  <si>
    <t>LIMPIEZA PUNTUAL DE CANTILES y ORILLAS</t>
  </si>
  <si>
    <t>Limpieza de cantil y orilla NO programada</t>
  </si>
  <si>
    <t>RECOGIDA DE RESIDUOS SUMERGIDOS</t>
  </si>
  <si>
    <t>MANTENIMIENTO CORRECTIVO EQUIPOS LUCHA CONTRA LA CONTAMINACIÓN</t>
  </si>
  <si>
    <t>Barrera de contención</t>
  </si>
  <si>
    <t>Alfombrilla de protección</t>
  </si>
  <si>
    <t>Equipo de fondeo</t>
  </si>
  <si>
    <t>TRABAJOS DE LUCHA CONTRA LA CONTAMINACIÓN</t>
  </si>
  <si>
    <t>Lucha contra la contaminación</t>
  </si>
  <si>
    <t>GESTIÓN DE RESIDUOS</t>
  </si>
  <si>
    <t>VARIOS</t>
  </si>
  <si>
    <t>Tasas de ocupación</t>
  </si>
  <si>
    <r>
      <rPr>
        <b/>
        <i/>
        <sz val="11"/>
        <color rgb="FFFF0000"/>
        <rFont val="Calibri"/>
        <family val="2"/>
      </rPr>
      <t xml:space="preserve">ATENCIÓN: </t>
    </r>
    <r>
      <rPr>
        <i/>
        <sz val="11"/>
        <color rgb="FFFF0000"/>
        <rFont val="Calibri"/>
        <family val="2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</rPr>
      <t xml:space="preserve"> ↗
(ya incorpora los 9.500,00 € de trabajos a justificar que se mantienen inalterables)</t>
    </r>
  </si>
  <si>
    <t>01</t>
  </si>
  <si>
    <t>02</t>
  </si>
  <si>
    <t>02.01.01</t>
  </si>
  <si>
    <t>02.02</t>
  </si>
  <si>
    <t>02.02.01</t>
  </si>
  <si>
    <t>02.03</t>
  </si>
  <si>
    <t>02.03.01</t>
  </si>
  <si>
    <t>02.04</t>
  </si>
  <si>
    <t>02.04.01</t>
  </si>
  <si>
    <t>02.05</t>
  </si>
  <si>
    <t>02.05.01</t>
  </si>
  <si>
    <t>03</t>
  </si>
  <si>
    <t>03.01.01</t>
  </si>
  <si>
    <t>03.02.01</t>
  </si>
  <si>
    <t>03.03</t>
  </si>
  <si>
    <t>03.03.01</t>
  </si>
  <si>
    <t>03.04</t>
  </si>
  <si>
    <t>03.04.01</t>
  </si>
  <si>
    <t>03.04.02</t>
  </si>
  <si>
    <t>03.04.03</t>
  </si>
  <si>
    <t>03.04.04</t>
  </si>
  <si>
    <t>03.05</t>
  </si>
  <si>
    <t>03.05.01</t>
  </si>
  <si>
    <t>03.06</t>
  </si>
  <si>
    <t>03.06.01</t>
  </si>
  <si>
    <t>04</t>
  </si>
  <si>
    <t>05</t>
  </si>
  <si>
    <t>05.02</t>
  </si>
  <si>
    <t>LIMPIEZA DE AGUAS ABRIGADAS DE LOS PUERTOS DE ALCÚDIA Y MAÓ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</si>
</sst>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5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3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i/>
      <sz val="11"/>
      <color rgb="FFFF0000"/>
      <name val="Calibri"/>
      <family val="2"/>
    </font>
    <font>
      <b/>
      <sz val="12"/>
      <color theme="1"/>
      <name val="Calibri"/>
      <family val="2"/>
    </font>
    <font>
      <b/>
      <i/>
      <sz val="11"/>
      <color theme="1"/>
      <name val="Calibri"/>
      <family val="2"/>
    </font>
    <font>
      <sz val="8"/>
      <color theme="1"/>
      <name val="Calibri"/>
      <family val="2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i/>
      <sz val="11"/>
      <color theme="1"/>
      <name val="Calibri"/>
      <family val="2"/>
    </font>
    <font>
      <b/>
      <sz val="11"/>
      <color theme="1"/>
      <name val="Calibri"/>
      <family val="2"/>
    </font>
    <font>
      <b/>
      <i/>
      <sz val="12"/>
      <color theme="1"/>
      <name val="Calibri"/>
      <family val="2"/>
    </font>
    <font>
      <b/>
      <i/>
      <sz val="11"/>
      <color rgb="FFFF0000"/>
      <name val="Calibri"/>
      <family val="2"/>
    </font>
    <font>
      <b/>
      <i/>
      <sz val="11"/>
      <color rgb="FF000000"/>
      <name val="Arial Narrow"/>
      <family val="2"/>
    </font>
    <font>
      <sz val="8"/>
      <name val="Calibri"/>
      <family val="2"/>
      <scheme val="minor"/>
    </font>
    <font>
      <b/>
      <sz val="10"/>
      <name val="Calibri"/>
      <family val="2"/>
    </font>
    <font>
      <b/>
      <i/>
      <sz val="14"/>
      <color theme="1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7F7F7F"/>
        <bgColor rgb="FF7F7F7F"/>
      </patternFill>
    </fill>
    <fill>
      <patternFill patternType="solid">
        <fgColor rgb="FFFFC000"/>
        <bgColor rgb="FFFFC000"/>
      </patternFill>
    </fill>
    <fill>
      <patternFill patternType="solid">
        <fgColor theme="9"/>
        <bgColor theme="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rgb="FFD8D8D8"/>
      </patternFill>
    </fill>
    <fill>
      <patternFill patternType="solid">
        <fgColor theme="0" tint="-0.34998626667073579"/>
        <bgColor rgb="FFD8D8D8"/>
      </patternFill>
    </fill>
    <fill>
      <patternFill patternType="solid">
        <fgColor theme="0" tint="-0.34998626667073579"/>
        <bgColor theme="0"/>
      </patternFill>
    </fill>
  </fills>
  <borders count="38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5">
    <xf numFmtId="0" fontId="0" fillId="0" borderId="0"/>
    <xf numFmtId="0" fontId="4" fillId="0" borderId="6"/>
    <xf numFmtId="0" fontId="3" fillId="0" borderId="6"/>
    <xf numFmtId="0" fontId="2" fillId="0" borderId="6"/>
    <xf numFmtId="0" fontId="1" fillId="0" borderId="6"/>
  </cellStyleXfs>
  <cellXfs count="95">
    <xf numFmtId="0" fontId="0" fillId="0" borderId="0" xfId="0" applyFont="1" applyAlignment="1"/>
    <xf numFmtId="0" fontId="7" fillId="0" borderId="0" xfId="0" applyFont="1"/>
    <xf numFmtId="0" fontId="7" fillId="2" borderId="4" xfId="0" applyFont="1" applyFill="1" applyBorder="1"/>
    <xf numFmtId="4" fontId="14" fillId="0" borderId="0" xfId="0" applyNumberFormat="1" applyFont="1" applyAlignment="1">
      <alignment vertical="top"/>
    </xf>
    <xf numFmtId="2" fontId="15" fillId="2" borderId="5" xfId="0" applyNumberFormat="1" applyFont="1" applyFill="1" applyBorder="1" applyAlignment="1">
      <alignment vertical="center" wrapText="1"/>
    </xf>
    <xf numFmtId="164" fontId="15" fillId="2" borderId="5" xfId="0" applyNumberFormat="1" applyFont="1" applyFill="1" applyBorder="1" applyAlignment="1">
      <alignment vertical="center" wrapText="1"/>
    </xf>
    <xf numFmtId="49" fontId="14" fillId="0" borderId="0" xfId="0" applyNumberFormat="1" applyFont="1" applyAlignment="1">
      <alignment vertical="top" wrapText="1"/>
    </xf>
    <xf numFmtId="0" fontId="7" fillId="2" borderId="2" xfId="0" applyFont="1" applyFill="1" applyBorder="1"/>
    <xf numFmtId="0" fontId="7" fillId="2" borderId="15" xfId="0" applyFont="1" applyFill="1" applyBorder="1"/>
    <xf numFmtId="0" fontId="7" fillId="2" borderId="6" xfId="0" applyFont="1" applyFill="1" applyBorder="1"/>
    <xf numFmtId="0" fontId="7" fillId="2" borderId="11" xfId="0" applyFont="1" applyFill="1" applyBorder="1"/>
    <xf numFmtId="0" fontId="7" fillId="2" borderId="13" xfId="0" applyFont="1" applyFill="1" applyBorder="1"/>
    <xf numFmtId="164" fontId="15" fillId="2" borderId="16" xfId="0" applyNumberFormat="1" applyFont="1" applyFill="1" applyBorder="1" applyAlignment="1">
      <alignment vertical="center" wrapText="1"/>
    </xf>
    <xf numFmtId="0" fontId="7" fillId="2" borderId="6" xfId="0" applyFont="1" applyFill="1" applyBorder="1" applyAlignment="1">
      <alignment horizontal="center" wrapText="1"/>
    </xf>
    <xf numFmtId="0" fontId="7" fillId="2" borderId="11" xfId="0" applyFont="1" applyFill="1" applyBorder="1" applyAlignment="1">
      <alignment horizontal="center" wrapText="1"/>
    </xf>
    <xf numFmtId="164" fontId="15" fillId="3" borderId="5" xfId="0" applyNumberFormat="1" applyFont="1" applyFill="1" applyBorder="1" applyAlignment="1" applyProtection="1">
      <alignment vertical="center" wrapText="1"/>
      <protection locked="0"/>
    </xf>
    <xf numFmtId="0" fontId="13" fillId="2" borderId="22" xfId="0" applyFont="1" applyFill="1" applyBorder="1" applyAlignment="1">
      <alignment vertical="center" wrapText="1"/>
    </xf>
    <xf numFmtId="0" fontId="13" fillId="2" borderId="22" xfId="0" applyFont="1" applyFill="1" applyBorder="1" applyAlignment="1">
      <alignment horizontal="center" vertical="center" wrapText="1"/>
    </xf>
    <xf numFmtId="0" fontId="13" fillId="2" borderId="23" xfId="0" applyFont="1" applyFill="1" applyBorder="1" applyAlignment="1">
      <alignment horizontal="center" vertical="center" wrapText="1"/>
    </xf>
    <xf numFmtId="2" fontId="21" fillId="4" borderId="20" xfId="0" applyNumberFormat="1" applyFont="1" applyFill="1" applyBorder="1" applyAlignment="1">
      <alignment vertical="center" wrapText="1"/>
    </xf>
    <xf numFmtId="164" fontId="15" fillId="4" borderId="20" xfId="0" applyNumberFormat="1" applyFont="1" applyFill="1" applyBorder="1" applyAlignment="1">
      <alignment vertical="center" wrapText="1"/>
    </xf>
    <xf numFmtId="0" fontId="15" fillId="2" borderId="20" xfId="0" applyFont="1" applyFill="1" applyBorder="1" applyAlignment="1">
      <alignment vertical="center" wrapText="1"/>
    </xf>
    <xf numFmtId="2" fontId="15" fillId="2" borderId="20" xfId="0" applyNumberFormat="1" applyFont="1" applyFill="1" applyBorder="1" applyAlignment="1">
      <alignment vertical="center" wrapText="1"/>
    </xf>
    <xf numFmtId="164" fontId="15" fillId="2" borderId="20" xfId="0" applyNumberFormat="1" applyFont="1" applyFill="1" applyBorder="1" applyAlignment="1">
      <alignment vertical="center" wrapText="1"/>
    </xf>
    <xf numFmtId="164" fontId="15" fillId="3" borderId="20" xfId="0" applyNumberFormat="1" applyFont="1" applyFill="1" applyBorder="1" applyAlignment="1" applyProtection="1">
      <alignment vertical="center" wrapText="1"/>
      <protection locked="0"/>
    </xf>
    <xf numFmtId="164" fontId="15" fillId="2" borderId="26" xfId="0" applyNumberFormat="1" applyFont="1" applyFill="1" applyBorder="1" applyAlignment="1">
      <alignment vertical="center" wrapText="1"/>
    </xf>
    <xf numFmtId="0" fontId="16" fillId="4" borderId="26" xfId="0" applyFont="1" applyFill="1" applyBorder="1" applyAlignment="1">
      <alignment vertical="center" wrapText="1"/>
    </xf>
    <xf numFmtId="164" fontId="16" fillId="2" borderId="24" xfId="0" applyNumberFormat="1" applyFont="1" applyFill="1" applyBorder="1" applyAlignment="1">
      <alignment vertical="center" wrapText="1"/>
    </xf>
    <xf numFmtId="164" fontId="16" fillId="5" borderId="24" xfId="0" applyNumberFormat="1" applyFont="1" applyFill="1" applyBorder="1" applyAlignment="1">
      <alignment vertical="center" wrapText="1"/>
    </xf>
    <xf numFmtId="0" fontId="0" fillId="0" borderId="0" xfId="0"/>
    <xf numFmtId="0" fontId="24" fillId="2" borderId="6" xfId="0" applyFont="1" applyFill="1" applyBorder="1" applyAlignment="1">
      <alignment horizontal="left"/>
    </xf>
    <xf numFmtId="0" fontId="17" fillId="2" borderId="6" xfId="0" applyFont="1" applyFill="1" applyBorder="1" applyAlignment="1">
      <alignment horizontal="left" wrapText="1"/>
    </xf>
    <xf numFmtId="0" fontId="7" fillId="2" borderId="6" xfId="0" applyFont="1" applyFill="1" applyBorder="1" applyAlignment="1">
      <alignment horizontal="left" wrapText="1"/>
    </xf>
    <xf numFmtId="0" fontId="19" fillId="8" borderId="27" xfId="0" applyFont="1" applyFill="1" applyBorder="1" applyAlignment="1">
      <alignment horizontal="left"/>
    </xf>
    <xf numFmtId="0" fontId="7" fillId="8" borderId="28" xfId="0" applyFont="1" applyFill="1" applyBorder="1" applyAlignment="1">
      <alignment horizontal="center" wrapText="1"/>
    </xf>
    <xf numFmtId="0" fontId="7" fillId="8" borderId="29" xfId="0" applyFont="1" applyFill="1" applyBorder="1" applyAlignment="1">
      <alignment horizontal="center" wrapText="1"/>
    </xf>
    <xf numFmtId="0" fontId="15" fillId="2" borderId="30" xfId="0" applyFont="1" applyFill="1" applyBorder="1" applyAlignment="1">
      <alignment vertical="center" wrapText="1"/>
    </xf>
    <xf numFmtId="0" fontId="15" fillId="2" borderId="31" xfId="0" applyFont="1" applyFill="1" applyBorder="1" applyAlignment="1">
      <alignment vertical="center" wrapText="1"/>
    </xf>
    <xf numFmtId="2" fontId="15" fillId="2" borderId="32" xfId="0" applyNumberFormat="1" applyFont="1" applyFill="1" applyBorder="1" applyAlignment="1">
      <alignment vertical="center" wrapText="1"/>
    </xf>
    <xf numFmtId="164" fontId="15" fillId="2" borderId="32" xfId="0" applyNumberFormat="1" applyFont="1" applyFill="1" applyBorder="1" applyAlignment="1">
      <alignment vertical="center" wrapText="1"/>
    </xf>
    <xf numFmtId="164" fontId="15" fillId="3" borderId="32" xfId="0" applyNumberFormat="1" applyFont="1" applyFill="1" applyBorder="1" applyAlignment="1" applyProtection="1">
      <alignment vertical="center" wrapText="1"/>
      <protection locked="0"/>
    </xf>
    <xf numFmtId="164" fontId="15" fillId="2" borderId="33" xfId="0" applyNumberFormat="1" applyFont="1" applyFill="1" applyBorder="1" applyAlignment="1">
      <alignment vertical="center" wrapText="1"/>
    </xf>
    <xf numFmtId="0" fontId="20" fillId="2" borderId="6" xfId="0" applyFont="1" applyFill="1" applyBorder="1" applyAlignment="1">
      <alignment horizontal="left"/>
    </xf>
    <xf numFmtId="0" fontId="7" fillId="2" borderId="18" xfId="0" applyFont="1" applyFill="1" applyBorder="1" applyAlignment="1">
      <alignment horizontal="center" wrapText="1"/>
    </xf>
    <xf numFmtId="0" fontId="7" fillId="2" borderId="19" xfId="0" applyFont="1" applyFill="1" applyBorder="1" applyAlignment="1">
      <alignment horizontal="center" wrapText="1"/>
    </xf>
    <xf numFmtId="0" fontId="17" fillId="2" borderId="8" xfId="0" applyFont="1" applyFill="1" applyBorder="1" applyAlignment="1">
      <alignment vertical="center" wrapText="1"/>
    </xf>
    <xf numFmtId="0" fontId="6" fillId="7" borderId="11" xfId="0" applyFont="1" applyFill="1" applyBorder="1" applyAlignment="1"/>
    <xf numFmtId="0" fontId="15" fillId="2" borderId="36" xfId="0" applyFont="1" applyFill="1" applyBorder="1" applyAlignment="1">
      <alignment vertical="center" wrapText="1"/>
    </xf>
    <xf numFmtId="2" fontId="15" fillId="2" borderId="37" xfId="0" applyNumberFormat="1" applyFont="1" applyFill="1" applyBorder="1" applyAlignment="1">
      <alignment vertical="center" wrapText="1"/>
    </xf>
    <xf numFmtId="164" fontId="15" fillId="2" borderId="37" xfId="0" applyNumberFormat="1" applyFont="1" applyFill="1" applyBorder="1" applyAlignment="1">
      <alignment vertical="center" wrapText="1"/>
    </xf>
    <xf numFmtId="164" fontId="15" fillId="3" borderId="37" xfId="0" applyNumberFormat="1" applyFont="1" applyFill="1" applyBorder="1" applyAlignment="1" applyProtection="1">
      <alignment vertical="center" wrapText="1"/>
      <protection locked="0"/>
    </xf>
    <xf numFmtId="0" fontId="11" fillId="2" borderId="10" xfId="0" applyFont="1" applyFill="1" applyBorder="1" applyAlignment="1">
      <alignment horizontal="right" wrapText="1"/>
    </xf>
    <xf numFmtId="0" fontId="11" fillId="2" borderId="6" xfId="0" applyFont="1" applyFill="1" applyBorder="1" applyAlignment="1">
      <alignment horizontal="right" wrapText="1"/>
    </xf>
    <xf numFmtId="0" fontId="12" fillId="2" borderId="10" xfId="0" applyFont="1" applyFill="1" applyBorder="1" applyAlignment="1">
      <alignment horizontal="center" vertical="center" wrapText="1"/>
    </xf>
    <xf numFmtId="0" fontId="6" fillId="0" borderId="6" xfId="0" applyFont="1" applyBorder="1"/>
    <xf numFmtId="0" fontId="6" fillId="0" borderId="10" xfId="0" applyFont="1" applyBorder="1"/>
    <xf numFmtId="0" fontId="18" fillId="2" borderId="10" xfId="0" applyFont="1" applyFill="1" applyBorder="1" applyAlignment="1">
      <alignment horizontal="right" vertical="center" wrapText="1"/>
    </xf>
    <xf numFmtId="164" fontId="19" fillId="6" borderId="34" xfId="0" applyNumberFormat="1" applyFont="1" applyFill="1" applyBorder="1" applyAlignment="1">
      <alignment horizontal="center" vertical="center" wrapText="1"/>
    </xf>
    <xf numFmtId="0" fontId="6" fillId="0" borderId="35" xfId="0" applyFont="1" applyBorder="1"/>
    <xf numFmtId="0" fontId="5" fillId="2" borderId="7" xfId="0" applyFont="1" applyFill="1" applyBorder="1" applyAlignment="1">
      <alignment horizontal="center" wrapText="1"/>
    </xf>
    <xf numFmtId="0" fontId="6" fillId="0" borderId="8" xfId="0" applyFont="1" applyBorder="1"/>
    <xf numFmtId="0" fontId="6" fillId="0" borderId="9" xfId="0" applyFont="1" applyBorder="1"/>
    <xf numFmtId="0" fontId="8" fillId="2" borderId="10" xfId="0" applyFont="1" applyFill="1" applyBorder="1" applyAlignment="1">
      <alignment horizontal="center" vertical="center" wrapText="1"/>
    </xf>
    <xf numFmtId="0" fontId="6" fillId="0" borderId="11" xfId="0" applyFont="1" applyBorder="1"/>
    <xf numFmtId="0" fontId="9" fillId="2" borderId="12" xfId="0" applyFont="1" applyFill="1" applyBorder="1" applyAlignment="1">
      <alignment horizontal="center" vertical="top" wrapText="1"/>
    </xf>
    <xf numFmtId="0" fontId="6" fillId="0" borderId="4" xfId="0" applyFont="1" applyBorder="1"/>
    <xf numFmtId="0" fontId="6" fillId="0" borderId="13" xfId="0" applyFont="1" applyBorder="1"/>
    <xf numFmtId="0" fontId="10" fillId="2" borderId="10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6" fillId="0" borderId="2" xfId="0" applyFont="1" applyBorder="1" applyProtection="1">
      <protection locked="0"/>
    </xf>
    <xf numFmtId="0" fontId="6" fillId="0" borderId="15" xfId="0" applyFont="1" applyBorder="1" applyProtection="1">
      <protection locked="0"/>
    </xf>
    <xf numFmtId="0" fontId="6" fillId="0" borderId="3" xfId="0" applyFont="1" applyBorder="1" applyProtection="1">
      <protection locked="0"/>
    </xf>
    <xf numFmtId="0" fontId="6" fillId="0" borderId="4" xfId="0" applyFont="1" applyBorder="1" applyProtection="1">
      <protection locked="0"/>
    </xf>
    <xf numFmtId="0" fontId="6" fillId="0" borderId="13" xfId="0" applyFont="1" applyBorder="1" applyProtection="1">
      <protection locked="0"/>
    </xf>
    <xf numFmtId="0" fontId="9" fillId="2" borderId="10" xfId="0" applyFont="1" applyFill="1" applyBorder="1" applyAlignment="1">
      <alignment horizontal="center" vertical="center" wrapText="1"/>
    </xf>
    <xf numFmtId="0" fontId="23" fillId="0" borderId="6" xfId="0" applyFont="1" applyBorder="1"/>
    <xf numFmtId="0" fontId="23" fillId="0" borderId="11" xfId="0" applyFont="1" applyBorder="1"/>
    <xf numFmtId="0" fontId="15" fillId="9" borderId="20" xfId="0" applyFont="1" applyFill="1" applyBorder="1" applyAlignment="1">
      <alignment vertical="center" wrapText="1"/>
    </xf>
    <xf numFmtId="2" fontId="15" fillId="9" borderId="20" xfId="0" applyNumberFormat="1" applyFont="1" applyFill="1" applyBorder="1" applyAlignment="1">
      <alignment vertical="center" wrapText="1"/>
    </xf>
    <xf numFmtId="164" fontId="15" fillId="9" borderId="20" xfId="0" applyNumberFormat="1" applyFont="1" applyFill="1" applyBorder="1" applyAlignment="1">
      <alignment vertical="center" wrapText="1"/>
    </xf>
    <xf numFmtId="164" fontId="15" fillId="10" borderId="20" xfId="0" applyNumberFormat="1" applyFont="1" applyFill="1" applyBorder="1" applyAlignment="1" applyProtection="1">
      <alignment vertical="center" wrapText="1"/>
      <protection locked="0"/>
    </xf>
    <xf numFmtId="164" fontId="15" fillId="9" borderId="26" xfId="0" applyNumberFormat="1" applyFont="1" applyFill="1" applyBorder="1" applyAlignment="1">
      <alignment vertical="center" wrapText="1"/>
    </xf>
    <xf numFmtId="49" fontId="7" fillId="2" borderId="14" xfId="0" applyNumberFormat="1" applyFont="1" applyFill="1" applyBorder="1"/>
    <xf numFmtId="49" fontId="7" fillId="2" borderId="10" xfId="0" applyNumberFormat="1" applyFont="1" applyFill="1" applyBorder="1"/>
    <xf numFmtId="49" fontId="7" fillId="2" borderId="12" xfId="0" applyNumberFormat="1" applyFont="1" applyFill="1" applyBorder="1"/>
    <xf numFmtId="49" fontId="13" fillId="2" borderId="21" xfId="0" applyNumberFormat="1" applyFont="1" applyFill="1" applyBorder="1" applyAlignment="1">
      <alignment vertical="center" wrapText="1"/>
    </xf>
    <xf numFmtId="49" fontId="21" fillId="4" borderId="25" xfId="0" applyNumberFormat="1" applyFont="1" applyFill="1" applyBorder="1" applyAlignment="1">
      <alignment horizontal="center" vertical="center" wrapText="1"/>
    </xf>
    <xf numFmtId="49" fontId="15" fillId="2" borderId="25" xfId="0" applyNumberFormat="1" applyFont="1" applyFill="1" applyBorder="1" applyAlignment="1">
      <alignment horizontal="center" vertical="center" wrapText="1"/>
    </xf>
    <xf numFmtId="49" fontId="15" fillId="9" borderId="25" xfId="0" applyNumberFormat="1" applyFont="1" applyFill="1" applyBorder="1" applyAlignment="1">
      <alignment horizontal="center" vertical="center" wrapText="1"/>
    </xf>
    <xf numFmtId="49" fontId="17" fillId="2" borderId="7" xfId="0" applyNumberFormat="1" applyFont="1" applyFill="1" applyBorder="1" applyAlignment="1">
      <alignment vertical="center" wrapText="1"/>
    </xf>
    <xf numFmtId="49" fontId="7" fillId="2" borderId="10" xfId="0" applyNumberFormat="1" applyFont="1" applyFill="1" applyBorder="1" applyAlignment="1">
      <alignment horizontal="center" wrapText="1"/>
    </xf>
    <xf numFmtId="49" fontId="7" fillId="2" borderId="17" xfId="0" applyNumberFormat="1" applyFont="1" applyFill="1" applyBorder="1" applyAlignment="1">
      <alignment horizontal="center" wrapText="1"/>
    </xf>
    <xf numFmtId="49" fontId="7" fillId="0" borderId="0" xfId="0" applyNumberFormat="1" applyFont="1"/>
    <xf numFmtId="49" fontId="0" fillId="0" borderId="0" xfId="0" applyNumberFormat="1" applyFont="1" applyAlignment="1"/>
  </cellXfs>
  <cellStyles count="5">
    <cellStyle name="Normal" xfId="0" builtinId="0"/>
    <cellStyle name="Normal 2" xfId="1" xr:uid="{00000000-0005-0000-0000-000001000000}"/>
    <cellStyle name="Normal 3" xfId="2" xr:uid="{FCC7F217-5E7D-487E-8EEB-AAE0D397533C}"/>
    <cellStyle name="Normal 4" xfId="3" xr:uid="{1E548ACE-D665-4147-A3CE-C59ACBDF78F2}"/>
    <cellStyle name="Normal 5" xfId="4" xr:uid="{D2F48402-2555-43DD-ABA8-A471F9359F1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665"/>
  <sheetViews>
    <sheetView tabSelected="1" topLeftCell="A40" workbookViewId="0">
      <selection activeCell="I5" sqref="I5"/>
    </sheetView>
  </sheetViews>
  <sheetFormatPr baseColWidth="10" defaultColWidth="14.42578125" defaultRowHeight="15" customHeight="1" x14ac:dyDescent="0.25"/>
  <cols>
    <col min="1" max="1" width="13.85546875" style="94" customWidth="1"/>
    <col min="2" max="2" width="58.7109375" customWidth="1"/>
    <col min="3" max="6" width="14.5703125" customWidth="1"/>
    <col min="7" max="7" width="16.28515625" customWidth="1"/>
    <col min="8" max="26" width="11.42578125" customWidth="1"/>
  </cols>
  <sheetData>
    <row r="1" spans="1:26" ht="15" customHeight="1" x14ac:dyDescent="0.25">
      <c r="A1" s="59" t="s">
        <v>0</v>
      </c>
      <c r="B1" s="60"/>
      <c r="C1" s="60"/>
      <c r="D1" s="60"/>
      <c r="E1" s="60"/>
      <c r="F1" s="60"/>
      <c r="G1" s="6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4.25" customHeight="1" x14ac:dyDescent="0.25">
      <c r="A2" s="62" t="s">
        <v>94</v>
      </c>
      <c r="B2" s="54"/>
      <c r="C2" s="54"/>
      <c r="D2" s="54"/>
      <c r="E2" s="54"/>
      <c r="F2" s="54"/>
      <c r="G2" s="6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4.25" customHeight="1" x14ac:dyDescent="0.25">
      <c r="A3" s="75" t="s">
        <v>40</v>
      </c>
      <c r="B3" s="76"/>
      <c r="C3" s="76"/>
      <c r="D3" s="76"/>
      <c r="E3" s="76"/>
      <c r="F3" s="76"/>
      <c r="G3" s="77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 thickBot="1" x14ac:dyDescent="0.3">
      <c r="A4" s="64" t="s">
        <v>32</v>
      </c>
      <c r="B4" s="65"/>
      <c r="C4" s="65"/>
      <c r="D4" s="65"/>
      <c r="E4" s="65"/>
      <c r="F4" s="65"/>
      <c r="G4" s="66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 customHeight="1" x14ac:dyDescent="0.25">
      <c r="A5" s="83"/>
      <c r="B5" s="7"/>
      <c r="C5" s="7"/>
      <c r="D5" s="7"/>
      <c r="E5" s="7"/>
      <c r="F5" s="7"/>
      <c r="G5" s="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 x14ac:dyDescent="0.25">
      <c r="A6" s="67" t="s">
        <v>1</v>
      </c>
      <c r="B6" s="54"/>
      <c r="C6" s="54"/>
      <c r="D6" s="54"/>
      <c r="E6" s="54"/>
      <c r="F6" s="54"/>
      <c r="G6" s="63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x14ac:dyDescent="0.25">
      <c r="A7" s="68" t="s">
        <v>2</v>
      </c>
      <c r="B7" s="54"/>
      <c r="C7" s="54"/>
      <c r="D7" s="54"/>
      <c r="E7" s="54"/>
      <c r="F7" s="54"/>
      <c r="G7" s="63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thickBot="1" x14ac:dyDescent="0.3">
      <c r="A8" s="84"/>
      <c r="B8" s="9"/>
      <c r="C8" s="9"/>
      <c r="D8" s="9"/>
      <c r="E8" s="9"/>
      <c r="F8" s="9"/>
      <c r="G8" s="10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" customHeight="1" x14ac:dyDescent="0.25">
      <c r="A9" s="53" t="s">
        <v>3</v>
      </c>
      <c r="B9" s="54"/>
      <c r="C9" s="69"/>
      <c r="D9" s="70"/>
      <c r="E9" s="70"/>
      <c r="F9" s="70"/>
      <c r="G9" s="7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 thickBot="1" x14ac:dyDescent="0.3">
      <c r="A10" s="55"/>
      <c r="B10" s="54"/>
      <c r="C10" s="72"/>
      <c r="D10" s="73"/>
      <c r="E10" s="73"/>
      <c r="F10" s="73"/>
      <c r="G10" s="74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 thickBot="1" x14ac:dyDescent="0.3">
      <c r="A11" s="85"/>
      <c r="B11" s="2"/>
      <c r="C11" s="2"/>
      <c r="D11" s="2"/>
      <c r="E11" s="2"/>
      <c r="F11" s="2"/>
      <c r="G11" s="1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4.9" customHeight="1" x14ac:dyDescent="0.25">
      <c r="A12" s="86" t="s">
        <v>4</v>
      </c>
      <c r="B12" s="16" t="s">
        <v>5</v>
      </c>
      <c r="C12" s="17" t="s">
        <v>6</v>
      </c>
      <c r="D12" s="17" t="s">
        <v>7</v>
      </c>
      <c r="E12" s="17" t="s">
        <v>8</v>
      </c>
      <c r="F12" s="17" t="s">
        <v>9</v>
      </c>
      <c r="G12" s="18" t="s">
        <v>10</v>
      </c>
      <c r="H12" s="1"/>
      <c r="I12" s="1"/>
      <c r="J12" s="1"/>
      <c r="K12" s="3"/>
      <c r="L12" s="1"/>
      <c r="M12" s="3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25">
      <c r="A13" s="87" t="s">
        <v>66</v>
      </c>
      <c r="B13" s="19" t="s">
        <v>41</v>
      </c>
      <c r="C13" s="19"/>
      <c r="D13" s="19"/>
      <c r="E13" s="20"/>
      <c r="F13" s="20"/>
      <c r="G13" s="26"/>
      <c r="H13" s="1"/>
      <c r="I13" s="1"/>
      <c r="J13" s="1"/>
      <c r="K13" s="3"/>
      <c r="L13" s="1"/>
      <c r="M13" s="3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25">
      <c r="A14" s="88" t="s">
        <v>12</v>
      </c>
      <c r="B14" s="21" t="s">
        <v>26</v>
      </c>
      <c r="C14" s="22">
        <v>1</v>
      </c>
      <c r="D14" s="23">
        <v>753.86</v>
      </c>
      <c r="E14" s="23">
        <v>753.86</v>
      </c>
      <c r="F14" s="24"/>
      <c r="G14" s="25">
        <f t="shared" ref="G14:G15" si="0">IF(F14&gt;D14,F14/0,ROUND(C14*F14,2))</f>
        <v>0</v>
      </c>
      <c r="H14" s="1"/>
      <c r="I14" s="1"/>
      <c r="J14" s="1"/>
      <c r="K14" s="3"/>
      <c r="L14" s="1"/>
      <c r="M14" s="3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25">
      <c r="A15" s="88" t="s">
        <v>20</v>
      </c>
      <c r="B15" s="21" t="s">
        <v>42</v>
      </c>
      <c r="C15" s="22">
        <v>1</v>
      </c>
      <c r="D15" s="23">
        <v>129.12</v>
      </c>
      <c r="E15" s="23">
        <v>129.12</v>
      </c>
      <c r="F15" s="24"/>
      <c r="G15" s="25">
        <f t="shared" si="0"/>
        <v>0</v>
      </c>
      <c r="H15" s="1"/>
      <c r="I15" s="1"/>
      <c r="J15" s="1"/>
      <c r="K15" s="3"/>
      <c r="L15" s="1"/>
      <c r="M15" s="3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25">
      <c r="A16" s="87" t="s">
        <v>67</v>
      </c>
      <c r="B16" s="19" t="s">
        <v>43</v>
      </c>
      <c r="C16" s="19"/>
      <c r="D16" s="19"/>
      <c r="E16" s="20"/>
      <c r="F16" s="20"/>
      <c r="G16" s="26"/>
      <c r="H16" s="1"/>
      <c r="I16" s="1"/>
      <c r="J16" s="1"/>
      <c r="K16" s="3"/>
      <c r="L16" s="1"/>
      <c r="M16" s="3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25">
      <c r="A17" s="89" t="s">
        <v>13</v>
      </c>
      <c r="B17" s="78" t="s">
        <v>44</v>
      </c>
      <c r="C17" s="79"/>
      <c r="D17" s="80"/>
      <c r="E17" s="80"/>
      <c r="F17" s="81"/>
      <c r="G17" s="82"/>
      <c r="H17" s="1"/>
      <c r="I17" s="1"/>
      <c r="J17" s="1"/>
      <c r="K17" s="3"/>
      <c r="L17" s="1"/>
      <c r="M17" s="3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25">
      <c r="A18" s="88" t="s">
        <v>68</v>
      </c>
      <c r="B18" s="21" t="s">
        <v>15</v>
      </c>
      <c r="C18" s="22">
        <v>12</v>
      </c>
      <c r="D18" s="23">
        <v>258.24</v>
      </c>
      <c r="E18" s="23">
        <v>3098.88</v>
      </c>
      <c r="F18" s="24"/>
      <c r="G18" s="25">
        <f t="shared" ref="G18" si="1">IF(F18&gt;D18,F18/0,ROUND(C18*F18,2))</f>
        <v>0</v>
      </c>
      <c r="H18" s="1"/>
      <c r="I18" s="1"/>
      <c r="J18" s="1"/>
      <c r="K18" s="3"/>
      <c r="L18" s="1"/>
      <c r="M18" s="3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25">
      <c r="A19" s="89" t="s">
        <v>69</v>
      </c>
      <c r="B19" s="78" t="s">
        <v>45</v>
      </c>
      <c r="C19" s="79"/>
      <c r="D19" s="80"/>
      <c r="E19" s="80"/>
      <c r="F19" s="81"/>
      <c r="G19" s="82"/>
      <c r="H19" s="1"/>
      <c r="I19" s="1"/>
      <c r="J19" s="1"/>
      <c r="K19" s="3"/>
      <c r="L19" s="1"/>
      <c r="M19" s="3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25">
      <c r="A20" s="88" t="s">
        <v>70</v>
      </c>
      <c r="B20" s="21" t="s">
        <v>21</v>
      </c>
      <c r="C20" s="22">
        <v>110</v>
      </c>
      <c r="D20" s="23">
        <v>892.3</v>
      </c>
      <c r="E20" s="23">
        <v>98153</v>
      </c>
      <c r="F20" s="24"/>
      <c r="G20" s="25">
        <f t="shared" ref="G20" si="2">IF(F20&gt;D20,F20/0,ROUND(C20*F20,2))</f>
        <v>0</v>
      </c>
      <c r="H20" s="1"/>
      <c r="I20" s="1"/>
      <c r="J20" s="1"/>
      <c r="K20" s="3"/>
      <c r="L20" s="1"/>
      <c r="M20" s="3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25">
      <c r="A21" s="89" t="s">
        <v>71</v>
      </c>
      <c r="B21" s="78" t="s">
        <v>46</v>
      </c>
      <c r="C21" s="79"/>
      <c r="D21" s="80"/>
      <c r="E21" s="80"/>
      <c r="F21" s="81"/>
      <c r="G21" s="82"/>
      <c r="H21" s="1"/>
      <c r="I21" s="1"/>
      <c r="J21" s="1"/>
      <c r="K21" s="3"/>
      <c r="L21" s="1"/>
      <c r="M21" s="3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25">
      <c r="A22" s="88" t="s">
        <v>72</v>
      </c>
      <c r="B22" s="21" t="s">
        <v>25</v>
      </c>
      <c r="C22" s="22">
        <v>35</v>
      </c>
      <c r="D22" s="23">
        <v>900.87</v>
      </c>
      <c r="E22" s="23">
        <v>31530.45</v>
      </c>
      <c r="F22" s="24"/>
      <c r="G22" s="25">
        <f t="shared" ref="G22" si="3">IF(F22&gt;D22,F22/0,ROUND(C22*F22,2))</f>
        <v>0</v>
      </c>
      <c r="H22" s="1"/>
      <c r="I22" s="1"/>
      <c r="J22" s="1"/>
      <c r="K22" s="3"/>
      <c r="L22" s="1"/>
      <c r="M22" s="3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25">
      <c r="A23" s="89" t="s">
        <v>73</v>
      </c>
      <c r="B23" s="78" t="s">
        <v>47</v>
      </c>
      <c r="C23" s="79"/>
      <c r="D23" s="80"/>
      <c r="E23" s="80"/>
      <c r="F23" s="81"/>
      <c r="G23" s="82"/>
      <c r="H23" s="1"/>
      <c r="I23" s="1"/>
      <c r="J23" s="1"/>
      <c r="K23" s="3"/>
      <c r="L23" s="1"/>
      <c r="M23" s="3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25">
      <c r="A24" s="88" t="s">
        <v>74</v>
      </c>
      <c r="B24" s="21" t="s">
        <v>27</v>
      </c>
      <c r="C24" s="22">
        <v>4</v>
      </c>
      <c r="D24" s="23">
        <v>860.11</v>
      </c>
      <c r="E24" s="23">
        <v>3440.44</v>
      </c>
      <c r="F24" s="24"/>
      <c r="G24" s="25">
        <f t="shared" ref="G24" si="4">IF(F24&gt;D24,F24/0,ROUND(C24*F24,2))</f>
        <v>0</v>
      </c>
      <c r="H24" s="1"/>
      <c r="I24" s="1"/>
      <c r="J24" s="1"/>
      <c r="K24" s="3"/>
      <c r="L24" s="1"/>
      <c r="M24" s="3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25">
      <c r="A25" s="89" t="s">
        <v>75</v>
      </c>
      <c r="B25" s="78" t="s">
        <v>48</v>
      </c>
      <c r="C25" s="79"/>
      <c r="D25" s="80"/>
      <c r="E25" s="80"/>
      <c r="F25" s="81"/>
      <c r="G25" s="82"/>
      <c r="H25" s="1"/>
      <c r="I25" s="1"/>
      <c r="J25" s="1"/>
      <c r="K25" s="3"/>
      <c r="L25" s="1"/>
      <c r="M25" s="3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25">
      <c r="A26" s="88" t="s">
        <v>76</v>
      </c>
      <c r="B26" s="21" t="s">
        <v>49</v>
      </c>
      <c r="C26" s="22">
        <v>4</v>
      </c>
      <c r="D26" s="23">
        <v>76.67</v>
      </c>
      <c r="E26" s="23">
        <v>306.68</v>
      </c>
      <c r="F26" s="24"/>
      <c r="G26" s="25">
        <f t="shared" ref="G26" si="5">IF(F26&gt;D26,F26/0,ROUND(C26*F26,2))</f>
        <v>0</v>
      </c>
      <c r="H26" s="1"/>
      <c r="I26" s="1"/>
      <c r="J26" s="1"/>
      <c r="K26" s="3"/>
      <c r="L26" s="1"/>
      <c r="M26" s="3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25">
      <c r="A27" s="87" t="s">
        <v>77</v>
      </c>
      <c r="B27" s="19" t="s">
        <v>50</v>
      </c>
      <c r="C27" s="19"/>
      <c r="D27" s="19"/>
      <c r="E27" s="20"/>
      <c r="F27" s="20"/>
      <c r="G27" s="26"/>
      <c r="H27" s="1"/>
      <c r="I27" s="1"/>
      <c r="J27" s="1"/>
      <c r="K27" s="3"/>
      <c r="L27" s="1"/>
      <c r="M27" s="3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25">
      <c r="A28" s="89" t="s">
        <v>14</v>
      </c>
      <c r="B28" s="78" t="s">
        <v>51</v>
      </c>
      <c r="C28" s="79"/>
      <c r="D28" s="80"/>
      <c r="E28" s="80"/>
      <c r="F28" s="81"/>
      <c r="G28" s="82"/>
      <c r="H28" s="1"/>
      <c r="I28" s="1"/>
      <c r="J28" s="1"/>
      <c r="K28" s="3"/>
      <c r="L28" s="1"/>
      <c r="M28" s="3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25">
      <c r="A29" s="88" t="s">
        <v>78</v>
      </c>
      <c r="B29" s="21" t="s">
        <v>52</v>
      </c>
      <c r="C29" s="22">
        <v>30</v>
      </c>
      <c r="D29" s="23">
        <v>160.87</v>
      </c>
      <c r="E29" s="23">
        <v>4826.1000000000004</v>
      </c>
      <c r="F29" s="24"/>
      <c r="G29" s="25">
        <f t="shared" ref="G29" si="6">IF(F29&gt;D29,F29/0,ROUND(C29*F29,2))</f>
        <v>0</v>
      </c>
      <c r="H29" s="1"/>
      <c r="I29" s="1"/>
      <c r="J29" s="1"/>
      <c r="K29" s="3"/>
      <c r="L29" s="1"/>
      <c r="M29" s="3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25">
      <c r="A30" s="89" t="s">
        <v>22</v>
      </c>
      <c r="B30" s="78" t="s">
        <v>53</v>
      </c>
      <c r="C30" s="79"/>
      <c r="D30" s="80"/>
      <c r="E30" s="80"/>
      <c r="F30" s="81"/>
      <c r="G30" s="82"/>
      <c r="H30" s="1"/>
      <c r="I30" s="1"/>
      <c r="J30" s="1"/>
      <c r="K30" s="3"/>
      <c r="L30" s="1"/>
      <c r="M30" s="3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25">
      <c r="A31" s="88" t="s">
        <v>79</v>
      </c>
      <c r="B31" s="21" t="s">
        <v>54</v>
      </c>
      <c r="C31" s="22">
        <v>60</v>
      </c>
      <c r="D31" s="23">
        <v>55.78</v>
      </c>
      <c r="E31" s="23">
        <v>3346.8</v>
      </c>
      <c r="F31" s="24"/>
      <c r="G31" s="25">
        <f t="shared" ref="G31" si="7">IF(F31&gt;D31,F31/0,ROUND(C31*F31,2))</f>
        <v>0</v>
      </c>
      <c r="H31" s="1"/>
      <c r="I31" s="1"/>
      <c r="J31" s="1"/>
      <c r="K31" s="3"/>
      <c r="L31" s="1"/>
      <c r="M31" s="3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25">
      <c r="A32" s="89" t="s">
        <v>80</v>
      </c>
      <c r="B32" s="78" t="s">
        <v>55</v>
      </c>
      <c r="C32" s="79"/>
      <c r="D32" s="80"/>
      <c r="E32" s="80"/>
      <c r="F32" s="81"/>
      <c r="G32" s="82"/>
      <c r="H32" s="1"/>
      <c r="I32" s="1"/>
      <c r="J32" s="1"/>
      <c r="K32" s="3"/>
      <c r="L32" s="1"/>
      <c r="M32" s="3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25">
      <c r="A33" s="88" t="s">
        <v>81</v>
      </c>
      <c r="B33" s="21" t="s">
        <v>24</v>
      </c>
      <c r="C33" s="22">
        <v>16</v>
      </c>
      <c r="D33" s="23">
        <v>853.6</v>
      </c>
      <c r="E33" s="23">
        <v>13657.6</v>
      </c>
      <c r="F33" s="24"/>
      <c r="G33" s="25">
        <f t="shared" ref="G33" si="8">IF(F33&gt;D33,F33/0,ROUND(C33*F33,2))</f>
        <v>0</v>
      </c>
      <c r="H33" s="1"/>
      <c r="I33" s="1"/>
      <c r="J33" s="1"/>
      <c r="K33" s="3"/>
      <c r="L33" s="1"/>
      <c r="M33" s="3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customHeight="1" x14ac:dyDescent="0.25">
      <c r="A34" s="89" t="s">
        <v>82</v>
      </c>
      <c r="B34" s="78" t="s">
        <v>56</v>
      </c>
      <c r="C34" s="79"/>
      <c r="D34" s="80"/>
      <c r="E34" s="80"/>
      <c r="F34" s="81"/>
      <c r="G34" s="82"/>
      <c r="H34" s="1"/>
      <c r="I34" s="1"/>
      <c r="J34" s="1"/>
      <c r="K34" s="3"/>
      <c r="L34" s="1"/>
      <c r="M34" s="3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customHeight="1" x14ac:dyDescent="0.25">
      <c r="A35" s="88" t="s">
        <v>83</v>
      </c>
      <c r="B35" s="21" t="s">
        <v>28</v>
      </c>
      <c r="C35" s="22">
        <v>5</v>
      </c>
      <c r="D35" s="23">
        <v>1106.8900000000001</v>
      </c>
      <c r="E35" s="23">
        <v>5534.45</v>
      </c>
      <c r="F35" s="24"/>
      <c r="G35" s="25">
        <f t="shared" ref="G35:G38" si="9">IF(F35&gt;D35,F35/0,ROUND(C35*F35,2))</f>
        <v>0</v>
      </c>
      <c r="H35" s="1"/>
      <c r="I35" s="1"/>
      <c r="J35" s="1"/>
      <c r="K35" s="3"/>
      <c r="L35" s="1"/>
      <c r="M35" s="3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4.25" customHeight="1" x14ac:dyDescent="0.25">
      <c r="A36" s="88" t="s">
        <v>84</v>
      </c>
      <c r="B36" s="21" t="s">
        <v>57</v>
      </c>
      <c r="C36" s="22">
        <v>2</v>
      </c>
      <c r="D36" s="23">
        <v>2313.6999999999998</v>
      </c>
      <c r="E36" s="23">
        <v>4627.3999999999996</v>
      </c>
      <c r="F36" s="24"/>
      <c r="G36" s="25">
        <f t="shared" si="9"/>
        <v>0</v>
      </c>
      <c r="H36" s="1"/>
      <c r="I36" s="1"/>
      <c r="J36" s="1"/>
      <c r="K36" s="3"/>
      <c r="L36" s="1"/>
      <c r="M36" s="3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customHeight="1" x14ac:dyDescent="0.25">
      <c r="A37" s="88" t="s">
        <v>85</v>
      </c>
      <c r="B37" s="21" t="s">
        <v>58</v>
      </c>
      <c r="C37" s="22">
        <v>2</v>
      </c>
      <c r="D37" s="23">
        <v>488.65</v>
      </c>
      <c r="E37" s="23">
        <v>977.3</v>
      </c>
      <c r="F37" s="24"/>
      <c r="G37" s="25">
        <f t="shared" si="9"/>
        <v>0</v>
      </c>
      <c r="H37" s="1"/>
      <c r="I37" s="1"/>
      <c r="J37" s="1"/>
      <c r="K37" s="3"/>
      <c r="L37" s="1"/>
      <c r="M37" s="3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4.25" customHeight="1" x14ac:dyDescent="0.25">
      <c r="A38" s="88" t="s">
        <v>86</v>
      </c>
      <c r="B38" s="21" t="s">
        <v>59</v>
      </c>
      <c r="C38" s="22">
        <v>1</v>
      </c>
      <c r="D38" s="23">
        <v>1233.98</v>
      </c>
      <c r="E38" s="23">
        <v>1233.98</v>
      </c>
      <c r="F38" s="24"/>
      <c r="G38" s="25">
        <f t="shared" si="9"/>
        <v>0</v>
      </c>
      <c r="H38" s="1"/>
      <c r="I38" s="1"/>
      <c r="J38" s="1"/>
      <c r="K38" s="3"/>
      <c r="L38" s="1"/>
      <c r="M38" s="3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4.25" customHeight="1" x14ac:dyDescent="0.25">
      <c r="A39" s="89" t="s">
        <v>87</v>
      </c>
      <c r="B39" s="78" t="s">
        <v>60</v>
      </c>
      <c r="C39" s="79"/>
      <c r="D39" s="80"/>
      <c r="E39" s="80"/>
      <c r="F39" s="81"/>
      <c r="G39" s="82"/>
      <c r="H39" s="1"/>
      <c r="I39" s="1"/>
      <c r="J39" s="1"/>
      <c r="K39" s="3"/>
      <c r="L39" s="1"/>
      <c r="M39" s="3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4.25" customHeight="1" x14ac:dyDescent="0.25">
      <c r="A40" s="88" t="s">
        <v>88</v>
      </c>
      <c r="B40" s="21" t="s">
        <v>61</v>
      </c>
      <c r="C40" s="22">
        <v>30</v>
      </c>
      <c r="D40" s="23">
        <v>165.17</v>
      </c>
      <c r="E40" s="23">
        <v>4955.1000000000004</v>
      </c>
      <c r="F40" s="24"/>
      <c r="G40" s="25">
        <f t="shared" ref="G40" si="10">IF(F40&gt;D40,F40/0,ROUND(C40*F40,2))</f>
        <v>0</v>
      </c>
      <c r="H40" s="1"/>
      <c r="I40" s="1"/>
      <c r="J40" s="1"/>
      <c r="K40" s="3"/>
      <c r="L40" s="1"/>
      <c r="M40" s="3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customHeight="1" x14ac:dyDescent="0.25">
      <c r="A41" s="89" t="s">
        <v>89</v>
      </c>
      <c r="B41" s="78" t="s">
        <v>62</v>
      </c>
      <c r="C41" s="79"/>
      <c r="D41" s="80"/>
      <c r="E41" s="80"/>
      <c r="F41" s="81"/>
      <c r="G41" s="82"/>
      <c r="H41" s="1"/>
      <c r="I41" s="1"/>
      <c r="J41" s="1"/>
      <c r="K41" s="3"/>
      <c r="L41" s="1"/>
      <c r="M41" s="3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4.25" customHeight="1" x14ac:dyDescent="0.25">
      <c r="A42" s="88" t="s">
        <v>90</v>
      </c>
      <c r="B42" s="21" t="s">
        <v>23</v>
      </c>
      <c r="C42" s="22">
        <v>5</v>
      </c>
      <c r="D42" s="23">
        <v>461.03</v>
      </c>
      <c r="E42" s="23">
        <v>2305.15</v>
      </c>
      <c r="F42" s="24"/>
      <c r="G42" s="25">
        <f t="shared" ref="G42" si="11">IF(F42&gt;D42,F42/0,ROUND(C42*F42,2))</f>
        <v>0</v>
      </c>
      <c r="H42" s="1"/>
      <c r="I42" s="1"/>
      <c r="J42" s="1"/>
      <c r="K42" s="3"/>
      <c r="L42" s="1"/>
      <c r="M42" s="3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customHeight="1" x14ac:dyDescent="0.25">
      <c r="A43" s="87" t="s">
        <v>91</v>
      </c>
      <c r="B43" s="19" t="s">
        <v>62</v>
      </c>
      <c r="C43" s="19"/>
      <c r="D43" s="19"/>
      <c r="E43" s="20"/>
      <c r="F43" s="20"/>
      <c r="G43" s="26"/>
      <c r="H43" s="1"/>
      <c r="I43" s="1"/>
      <c r="J43" s="1"/>
      <c r="K43" s="3"/>
      <c r="L43" s="1"/>
      <c r="M43" s="3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4.25" customHeight="1" x14ac:dyDescent="0.25">
      <c r="A44" s="88" t="s">
        <v>16</v>
      </c>
      <c r="B44" s="21" t="s">
        <v>29</v>
      </c>
      <c r="C44" s="22">
        <v>100</v>
      </c>
      <c r="D44" s="23">
        <v>177.2</v>
      </c>
      <c r="E44" s="23">
        <v>17720</v>
      </c>
      <c r="F44" s="24"/>
      <c r="G44" s="25">
        <f t="shared" ref="G44:G45" si="12">IF(F44&gt;D44,F44/0,ROUND(C44*F44,2))</f>
        <v>0</v>
      </c>
      <c r="H44" s="1"/>
      <c r="I44" s="1"/>
      <c r="J44" s="1"/>
      <c r="K44" s="3"/>
      <c r="L44" s="1"/>
      <c r="M44" s="3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25" customHeight="1" x14ac:dyDescent="0.25">
      <c r="A45" s="88" t="s">
        <v>17</v>
      </c>
      <c r="B45" s="21" t="s">
        <v>30</v>
      </c>
      <c r="C45" s="22">
        <v>20</v>
      </c>
      <c r="D45" s="23">
        <v>193.06</v>
      </c>
      <c r="E45" s="23">
        <v>3861.2</v>
      </c>
      <c r="F45" s="24"/>
      <c r="G45" s="25">
        <f t="shared" si="12"/>
        <v>0</v>
      </c>
      <c r="H45" s="1"/>
      <c r="I45" s="1"/>
      <c r="J45" s="1"/>
      <c r="K45" s="3"/>
      <c r="L45" s="1"/>
      <c r="M45" s="3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4.25" customHeight="1" x14ac:dyDescent="0.25">
      <c r="A46" s="87" t="s">
        <v>92</v>
      </c>
      <c r="B46" s="19" t="s">
        <v>63</v>
      </c>
      <c r="C46" s="19"/>
      <c r="D46" s="19"/>
      <c r="E46" s="20"/>
      <c r="F46" s="20"/>
      <c r="G46" s="26"/>
      <c r="H46" s="1"/>
      <c r="I46" s="1"/>
      <c r="J46" s="1"/>
      <c r="K46" s="3"/>
      <c r="L46" s="1"/>
      <c r="M46" s="3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25" customHeight="1" x14ac:dyDescent="0.25">
      <c r="A47" s="88" t="s">
        <v>18</v>
      </c>
      <c r="B47" s="21" t="s">
        <v>31</v>
      </c>
      <c r="C47" s="22">
        <v>1</v>
      </c>
      <c r="D47" s="23">
        <v>9500</v>
      </c>
      <c r="E47" s="23">
        <v>9500</v>
      </c>
      <c r="F47" s="23"/>
      <c r="G47" s="25">
        <v>9500</v>
      </c>
      <c r="H47" s="1"/>
      <c r="I47" s="1"/>
      <c r="J47" s="1"/>
      <c r="K47" s="3"/>
      <c r="L47" s="1"/>
      <c r="M47" s="3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4.25" customHeight="1" thickBot="1" x14ac:dyDescent="0.3">
      <c r="A48" s="88" t="s">
        <v>93</v>
      </c>
      <c r="B48" s="21" t="s">
        <v>64</v>
      </c>
      <c r="C48" s="22">
        <v>12</v>
      </c>
      <c r="D48" s="23">
        <v>977.4</v>
      </c>
      <c r="E48" s="23">
        <v>11728.8</v>
      </c>
      <c r="F48" s="24"/>
      <c r="G48" s="25">
        <f t="shared" ref="G48" si="13">IF(F48&gt;D48,F48/0,ROUND(C48*F48,2))</f>
        <v>0</v>
      </c>
      <c r="H48" s="1"/>
      <c r="I48" s="1"/>
      <c r="J48" s="1"/>
      <c r="K48" s="3"/>
      <c r="L48" s="1"/>
      <c r="M48" s="3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9.5" customHeight="1" thickBot="1" x14ac:dyDescent="0.3">
      <c r="A49" s="90"/>
      <c r="B49" s="45"/>
      <c r="C49" s="45"/>
      <c r="D49" s="45"/>
      <c r="E49" s="27">
        <f>SUM(E13:E48)</f>
        <v>221686.31</v>
      </c>
      <c r="F49" s="45"/>
      <c r="G49" s="28">
        <f>IF(SUM(G13:G48)=9500,0,SUM(G13:G48))</f>
        <v>0</v>
      </c>
      <c r="H49" s="1"/>
      <c r="I49" s="1"/>
      <c r="J49" s="1"/>
      <c r="K49" s="6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customHeight="1" thickBot="1" x14ac:dyDescent="0.3">
      <c r="A50" s="91"/>
      <c r="B50" s="13"/>
      <c r="C50" s="13"/>
      <c r="D50" s="13"/>
      <c r="E50" s="13"/>
      <c r="F50" s="13"/>
      <c r="G50" s="14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customHeight="1" thickBot="1" x14ac:dyDescent="0.3">
      <c r="A51" s="56" t="s">
        <v>11</v>
      </c>
      <c r="B51" s="54"/>
      <c r="C51" s="54"/>
      <c r="D51" s="54"/>
      <c r="E51" s="54"/>
      <c r="F51" s="57">
        <f>IF(G49&lt;=E49,G49,"ERROR: Límite superado")</f>
        <v>0</v>
      </c>
      <c r="G51" s="58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36" customHeight="1" x14ac:dyDescent="0.25">
      <c r="A52" s="51" t="s">
        <v>65</v>
      </c>
      <c r="B52" s="52"/>
      <c r="C52" s="52"/>
      <c r="D52" s="52"/>
      <c r="E52" s="52"/>
      <c r="F52" s="52"/>
      <c r="G52" s="46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s="29" customFormat="1" ht="14.25" customHeight="1" x14ac:dyDescent="0.25">
      <c r="A53" s="91"/>
      <c r="B53" s="13"/>
      <c r="C53" s="13"/>
      <c r="D53" s="13"/>
      <c r="E53" s="13"/>
      <c r="F53" s="13"/>
      <c r="G53" s="14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s="29" customFormat="1" ht="14.25" customHeight="1" x14ac:dyDescent="0.3">
      <c r="A54" s="91"/>
      <c r="B54" s="30" t="s">
        <v>33</v>
      </c>
      <c r="C54" s="13"/>
      <c r="D54" s="13"/>
      <c r="E54" s="13"/>
      <c r="F54" s="13"/>
      <c r="G54" s="14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s="29" customFormat="1" ht="44.25" customHeight="1" x14ac:dyDescent="0.25">
      <c r="A55" s="91"/>
      <c r="B55" s="31" t="s">
        <v>39</v>
      </c>
      <c r="C55" s="13"/>
      <c r="D55" s="13"/>
      <c r="E55" s="13"/>
      <c r="F55" s="13"/>
      <c r="G55" s="14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s="29" customFormat="1" ht="14.25" customHeight="1" x14ac:dyDescent="0.25">
      <c r="A56" s="91"/>
      <c r="B56" s="32"/>
      <c r="C56" s="13"/>
      <c r="D56" s="13"/>
      <c r="E56" s="13"/>
      <c r="F56" s="13"/>
      <c r="G56" s="14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s="29" customFormat="1" ht="16.5" customHeight="1" x14ac:dyDescent="0.25">
      <c r="A57" s="91"/>
      <c r="B57" s="33" t="s">
        <v>34</v>
      </c>
      <c r="C57" s="34"/>
      <c r="D57" s="34"/>
      <c r="E57" s="34"/>
      <c r="F57" s="34"/>
      <c r="G57" s="35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s="29" customFormat="1" ht="14.25" customHeight="1" x14ac:dyDescent="0.25">
      <c r="A58" s="91"/>
      <c r="B58" s="36" t="s">
        <v>35</v>
      </c>
      <c r="C58" s="4">
        <v>1</v>
      </c>
      <c r="D58" s="5">
        <v>33.75</v>
      </c>
      <c r="E58" s="5">
        <f t="shared" ref="E58:E61" si="14">ROUND(D58*C58,2)</f>
        <v>33.75</v>
      </c>
      <c r="F58" s="15"/>
      <c r="G58" s="12">
        <f t="shared" ref="G58:G61" si="15">IF(F58&gt;D58,F58/0,ROUND(C58*F58,2))</f>
        <v>0</v>
      </c>
      <c r="H58" s="1"/>
      <c r="I58" s="1"/>
      <c r="J58" s="1"/>
      <c r="K58" s="3"/>
      <c r="L58" s="1"/>
      <c r="M58" s="3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s="29" customFormat="1" ht="14.25" customHeight="1" x14ac:dyDescent="0.25">
      <c r="A59" s="91"/>
      <c r="B59" s="47" t="s">
        <v>36</v>
      </c>
      <c r="C59" s="48">
        <v>1</v>
      </c>
      <c r="D59" s="49">
        <v>20.25</v>
      </c>
      <c r="E59" s="5">
        <f t="shared" si="14"/>
        <v>20.25</v>
      </c>
      <c r="F59" s="50"/>
      <c r="G59" s="41">
        <f t="shared" si="15"/>
        <v>0</v>
      </c>
      <c r="H59" s="1"/>
      <c r="I59" s="1"/>
      <c r="J59" s="1"/>
      <c r="K59" s="3"/>
      <c r="L59" s="1"/>
      <c r="M59" s="3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s="29" customFormat="1" ht="14.25" customHeight="1" x14ac:dyDescent="0.25">
      <c r="A60" s="91"/>
      <c r="B60" s="47" t="s">
        <v>37</v>
      </c>
      <c r="C60" s="48">
        <v>1</v>
      </c>
      <c r="D60" s="49">
        <v>16.88</v>
      </c>
      <c r="E60" s="5">
        <f t="shared" si="14"/>
        <v>16.88</v>
      </c>
      <c r="F60" s="50"/>
      <c r="G60" s="41">
        <f t="shared" si="15"/>
        <v>0</v>
      </c>
      <c r="H60" s="1"/>
      <c r="I60" s="1"/>
      <c r="J60" s="1"/>
      <c r="K60" s="3"/>
      <c r="L60" s="1"/>
      <c r="M60" s="3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s="29" customFormat="1" ht="14.25" customHeight="1" x14ac:dyDescent="0.25">
      <c r="A61" s="91"/>
      <c r="B61" s="37" t="s">
        <v>38</v>
      </c>
      <c r="C61" s="38">
        <v>1</v>
      </c>
      <c r="D61" s="39">
        <v>18.559999999999999</v>
      </c>
      <c r="E61" s="5">
        <f t="shared" si="14"/>
        <v>18.559999999999999</v>
      </c>
      <c r="F61" s="40"/>
      <c r="G61" s="41">
        <f t="shared" si="15"/>
        <v>0</v>
      </c>
      <c r="H61" s="1"/>
      <c r="I61" s="1"/>
      <c r="J61" s="1"/>
      <c r="K61" s="3"/>
      <c r="L61" s="1"/>
      <c r="M61" s="3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s="29" customFormat="1" ht="14.25" customHeight="1" x14ac:dyDescent="0.25">
      <c r="A62" s="91"/>
      <c r="B62" s="13"/>
      <c r="C62" s="13"/>
      <c r="D62" s="13"/>
      <c r="E62" s="13"/>
      <c r="F62" s="13"/>
      <c r="G62" s="1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s="29" customFormat="1" ht="17.25" customHeight="1" x14ac:dyDescent="0.25">
      <c r="A63" s="91"/>
      <c r="B63" s="42" t="s">
        <v>19</v>
      </c>
      <c r="C63" s="13"/>
      <c r="D63" s="13"/>
      <c r="E63" s="13"/>
      <c r="F63" s="13"/>
      <c r="G63" s="14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s="29" customFormat="1" ht="14.25" customHeight="1" thickBot="1" x14ac:dyDescent="0.3">
      <c r="A64" s="92"/>
      <c r="B64" s="43"/>
      <c r="C64" s="43"/>
      <c r="D64" s="43"/>
      <c r="E64" s="43"/>
      <c r="F64" s="43"/>
      <c r="G64" s="44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customHeight="1" x14ac:dyDescent="0.25">
      <c r="A65" s="93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customHeight="1" x14ac:dyDescent="0.25">
      <c r="A66" s="93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customHeight="1" x14ac:dyDescent="0.25">
      <c r="A67" s="93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customHeight="1" x14ac:dyDescent="0.25">
      <c r="A68" s="93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customHeight="1" x14ac:dyDescent="0.25">
      <c r="A69" s="93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customHeight="1" x14ac:dyDescent="0.25">
      <c r="A70" s="93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customHeight="1" x14ac:dyDescent="0.25">
      <c r="A71" s="93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customHeight="1" x14ac:dyDescent="0.25">
      <c r="A72" s="93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customHeight="1" x14ac:dyDescent="0.25">
      <c r="A73" s="93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customHeight="1" x14ac:dyDescent="0.25">
      <c r="A74" s="93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customHeight="1" x14ac:dyDescent="0.25">
      <c r="A75" s="93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customHeight="1" x14ac:dyDescent="0.25">
      <c r="A76" s="93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customHeight="1" x14ac:dyDescent="0.25">
      <c r="A77" s="93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customHeight="1" x14ac:dyDescent="0.25">
      <c r="A78" s="93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customHeight="1" x14ac:dyDescent="0.25">
      <c r="A79" s="93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customHeight="1" x14ac:dyDescent="0.25">
      <c r="A80" s="93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customHeight="1" x14ac:dyDescent="0.25">
      <c r="A81" s="93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customHeight="1" x14ac:dyDescent="0.25">
      <c r="A82" s="93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customHeight="1" x14ac:dyDescent="0.25">
      <c r="A83" s="93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customHeight="1" x14ac:dyDescent="0.25">
      <c r="A84" s="93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customHeight="1" x14ac:dyDescent="0.25">
      <c r="A85" s="93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customHeight="1" x14ac:dyDescent="0.25">
      <c r="A86" s="93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customHeight="1" x14ac:dyDescent="0.25">
      <c r="A87" s="93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customHeight="1" x14ac:dyDescent="0.25">
      <c r="A88" s="93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customHeight="1" x14ac:dyDescent="0.25">
      <c r="A89" s="93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customHeight="1" x14ac:dyDescent="0.25">
      <c r="A90" s="93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customHeight="1" x14ac:dyDescent="0.25">
      <c r="A91" s="93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customHeight="1" x14ac:dyDescent="0.25">
      <c r="A92" s="93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customHeight="1" x14ac:dyDescent="0.25">
      <c r="A93" s="93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customHeight="1" x14ac:dyDescent="0.25">
      <c r="A94" s="93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customHeight="1" x14ac:dyDescent="0.25">
      <c r="A95" s="93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customHeight="1" x14ac:dyDescent="0.25">
      <c r="A96" s="93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customHeight="1" x14ac:dyDescent="0.25">
      <c r="A97" s="93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customHeight="1" x14ac:dyDescent="0.25">
      <c r="A98" s="93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customHeight="1" x14ac:dyDescent="0.25">
      <c r="A99" s="93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customHeight="1" x14ac:dyDescent="0.25">
      <c r="A100" s="93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customHeight="1" x14ac:dyDescent="0.25">
      <c r="A101" s="93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customHeight="1" x14ac:dyDescent="0.25">
      <c r="A102" s="93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customHeight="1" x14ac:dyDescent="0.25">
      <c r="A103" s="93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customHeight="1" x14ac:dyDescent="0.25">
      <c r="A104" s="93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customHeight="1" x14ac:dyDescent="0.25">
      <c r="A105" s="93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customHeight="1" x14ac:dyDescent="0.25">
      <c r="A106" s="93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customHeight="1" x14ac:dyDescent="0.25">
      <c r="A107" s="93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customHeight="1" x14ac:dyDescent="0.25">
      <c r="A108" s="93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customHeight="1" x14ac:dyDescent="0.25">
      <c r="A109" s="93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customHeight="1" x14ac:dyDescent="0.25">
      <c r="A110" s="93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customHeight="1" x14ac:dyDescent="0.25">
      <c r="A111" s="93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customHeight="1" x14ac:dyDescent="0.25">
      <c r="A112" s="93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customHeight="1" x14ac:dyDescent="0.25">
      <c r="A113" s="93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customHeight="1" x14ac:dyDescent="0.25">
      <c r="A114" s="93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customHeight="1" x14ac:dyDescent="0.25">
      <c r="A115" s="93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customHeight="1" x14ac:dyDescent="0.25">
      <c r="A116" s="93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customHeight="1" x14ac:dyDescent="0.25">
      <c r="A117" s="93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customHeight="1" x14ac:dyDescent="0.25">
      <c r="A118" s="93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customHeight="1" x14ac:dyDescent="0.25">
      <c r="A119" s="93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customHeight="1" x14ac:dyDescent="0.25">
      <c r="A120" s="93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customHeight="1" x14ac:dyDescent="0.25">
      <c r="A121" s="93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customHeight="1" x14ac:dyDescent="0.25">
      <c r="A122" s="93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customHeight="1" x14ac:dyDescent="0.25">
      <c r="A123" s="93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customHeight="1" x14ac:dyDescent="0.25">
      <c r="A124" s="93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customHeight="1" x14ac:dyDescent="0.25">
      <c r="A125" s="93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customHeight="1" x14ac:dyDescent="0.25">
      <c r="A126" s="93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customHeight="1" x14ac:dyDescent="0.25">
      <c r="A127" s="93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customHeight="1" x14ac:dyDescent="0.25">
      <c r="A128" s="93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customHeight="1" x14ac:dyDescent="0.25">
      <c r="A129" s="93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customHeight="1" x14ac:dyDescent="0.25">
      <c r="A130" s="93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customHeight="1" x14ac:dyDescent="0.25">
      <c r="A131" s="93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customHeight="1" x14ac:dyDescent="0.25">
      <c r="A132" s="93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customHeight="1" x14ac:dyDescent="0.25">
      <c r="A133" s="93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customHeight="1" x14ac:dyDescent="0.25">
      <c r="A134" s="93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customHeight="1" x14ac:dyDescent="0.25">
      <c r="A135" s="93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customHeight="1" x14ac:dyDescent="0.25">
      <c r="A136" s="93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customHeight="1" x14ac:dyDescent="0.25">
      <c r="A137" s="93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customHeight="1" x14ac:dyDescent="0.25">
      <c r="A138" s="93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customHeight="1" x14ac:dyDescent="0.25">
      <c r="A139" s="93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customHeight="1" x14ac:dyDescent="0.25">
      <c r="A140" s="93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customHeight="1" x14ac:dyDescent="0.25">
      <c r="A141" s="93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customHeight="1" x14ac:dyDescent="0.25">
      <c r="A142" s="93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customHeight="1" x14ac:dyDescent="0.25">
      <c r="A143" s="93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customHeight="1" x14ac:dyDescent="0.25">
      <c r="A144" s="93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customHeight="1" x14ac:dyDescent="0.25">
      <c r="A145" s="93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customHeight="1" x14ac:dyDescent="0.25">
      <c r="A146" s="93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customHeight="1" x14ac:dyDescent="0.25">
      <c r="A147" s="93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customHeight="1" x14ac:dyDescent="0.25">
      <c r="A148" s="93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customHeight="1" x14ac:dyDescent="0.25">
      <c r="A149" s="93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customHeight="1" x14ac:dyDescent="0.25">
      <c r="A150" s="93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customHeight="1" x14ac:dyDescent="0.25">
      <c r="A151" s="93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customHeight="1" x14ac:dyDescent="0.25">
      <c r="A152" s="93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customHeight="1" x14ac:dyDescent="0.25">
      <c r="A153" s="93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customHeight="1" x14ac:dyDescent="0.25">
      <c r="A154" s="93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customHeight="1" x14ac:dyDescent="0.25">
      <c r="A155" s="93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customHeight="1" x14ac:dyDescent="0.25">
      <c r="A156" s="93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customHeight="1" x14ac:dyDescent="0.25">
      <c r="A157" s="93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customHeight="1" x14ac:dyDescent="0.25">
      <c r="A158" s="93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customHeight="1" x14ac:dyDescent="0.25">
      <c r="A159" s="93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customHeight="1" x14ac:dyDescent="0.25">
      <c r="A160" s="93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customHeight="1" x14ac:dyDescent="0.25">
      <c r="A161" s="93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customHeight="1" x14ac:dyDescent="0.25">
      <c r="A162" s="93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customHeight="1" x14ac:dyDescent="0.25">
      <c r="A163" s="93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customHeight="1" x14ac:dyDescent="0.25">
      <c r="A164" s="93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customHeight="1" x14ac:dyDescent="0.25">
      <c r="A165" s="93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customHeight="1" x14ac:dyDescent="0.25">
      <c r="A166" s="93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customHeight="1" x14ac:dyDescent="0.25">
      <c r="A167" s="93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customHeight="1" x14ac:dyDescent="0.25">
      <c r="A168" s="93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customHeight="1" x14ac:dyDescent="0.25">
      <c r="A169" s="93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customHeight="1" x14ac:dyDescent="0.25">
      <c r="A170" s="93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customHeight="1" x14ac:dyDescent="0.25">
      <c r="A171" s="93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customHeight="1" x14ac:dyDescent="0.25">
      <c r="A172" s="93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customHeight="1" x14ac:dyDescent="0.25">
      <c r="A173" s="93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customHeight="1" x14ac:dyDescent="0.25">
      <c r="A174" s="93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customHeight="1" x14ac:dyDescent="0.25">
      <c r="A175" s="93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customHeight="1" x14ac:dyDescent="0.25">
      <c r="A176" s="93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customHeight="1" x14ac:dyDescent="0.25">
      <c r="A177" s="93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customHeight="1" x14ac:dyDescent="0.25">
      <c r="A178" s="93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customHeight="1" x14ac:dyDescent="0.25">
      <c r="A179" s="93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customHeight="1" x14ac:dyDescent="0.25">
      <c r="A180" s="93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customHeight="1" x14ac:dyDescent="0.25">
      <c r="A181" s="93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customHeight="1" x14ac:dyDescent="0.25">
      <c r="A182" s="93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customHeight="1" x14ac:dyDescent="0.25">
      <c r="A183" s="93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customHeight="1" x14ac:dyDescent="0.25">
      <c r="A184" s="93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customHeight="1" x14ac:dyDescent="0.25">
      <c r="A185" s="93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customHeight="1" x14ac:dyDescent="0.25">
      <c r="A186" s="93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customHeight="1" x14ac:dyDescent="0.25">
      <c r="A187" s="93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customHeight="1" x14ac:dyDescent="0.25">
      <c r="A188" s="93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customHeight="1" x14ac:dyDescent="0.25">
      <c r="A189" s="93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customHeight="1" x14ac:dyDescent="0.25">
      <c r="A190" s="93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customHeight="1" x14ac:dyDescent="0.25">
      <c r="A191" s="93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customHeight="1" x14ac:dyDescent="0.25">
      <c r="A192" s="93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customHeight="1" x14ac:dyDescent="0.25">
      <c r="A193" s="93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customHeight="1" x14ac:dyDescent="0.25">
      <c r="A194" s="93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customHeight="1" x14ac:dyDescent="0.25">
      <c r="A195" s="93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customHeight="1" x14ac:dyDescent="0.25">
      <c r="A196" s="93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customHeight="1" x14ac:dyDescent="0.25">
      <c r="A197" s="93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customHeight="1" x14ac:dyDescent="0.25">
      <c r="A198" s="93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customHeight="1" x14ac:dyDescent="0.25">
      <c r="A199" s="93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customHeight="1" x14ac:dyDescent="0.25">
      <c r="A200" s="93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customHeight="1" x14ac:dyDescent="0.25">
      <c r="A201" s="93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customHeight="1" x14ac:dyDescent="0.25">
      <c r="A202" s="93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customHeight="1" x14ac:dyDescent="0.25">
      <c r="A203" s="93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customHeight="1" x14ac:dyDescent="0.25">
      <c r="A204" s="93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customHeight="1" x14ac:dyDescent="0.25">
      <c r="A205" s="93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customHeight="1" x14ac:dyDescent="0.25">
      <c r="A206" s="93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customHeight="1" x14ac:dyDescent="0.25">
      <c r="A207" s="93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customHeight="1" x14ac:dyDescent="0.25">
      <c r="A208" s="93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customHeight="1" x14ac:dyDescent="0.25">
      <c r="A209" s="93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customHeight="1" x14ac:dyDescent="0.25">
      <c r="A210" s="93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customHeight="1" x14ac:dyDescent="0.25">
      <c r="A211" s="93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customHeight="1" x14ac:dyDescent="0.25">
      <c r="A212" s="93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customHeight="1" x14ac:dyDescent="0.25">
      <c r="A213" s="93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customHeight="1" x14ac:dyDescent="0.25">
      <c r="A214" s="93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customHeight="1" x14ac:dyDescent="0.25">
      <c r="A215" s="93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customHeight="1" x14ac:dyDescent="0.25">
      <c r="A216" s="93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customHeight="1" x14ac:dyDescent="0.25">
      <c r="A217" s="93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customHeight="1" x14ac:dyDescent="0.25">
      <c r="A218" s="93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customHeight="1" x14ac:dyDescent="0.25">
      <c r="A219" s="93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customHeight="1" x14ac:dyDescent="0.25">
      <c r="A220" s="93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customHeight="1" x14ac:dyDescent="0.25">
      <c r="A221" s="93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customHeight="1" x14ac:dyDescent="0.25">
      <c r="A222" s="93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customHeight="1" x14ac:dyDescent="0.25">
      <c r="A223" s="93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customHeight="1" x14ac:dyDescent="0.25">
      <c r="A224" s="93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customHeight="1" x14ac:dyDescent="0.25">
      <c r="A225" s="93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customHeight="1" x14ac:dyDescent="0.25">
      <c r="A226" s="93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customHeight="1" x14ac:dyDescent="0.25">
      <c r="A227" s="93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customHeight="1" x14ac:dyDescent="0.25">
      <c r="A228" s="93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customHeight="1" x14ac:dyDescent="0.25">
      <c r="A229" s="93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customHeight="1" x14ac:dyDescent="0.25">
      <c r="A230" s="93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customHeight="1" x14ac:dyDescent="0.25">
      <c r="A231" s="93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customHeight="1" x14ac:dyDescent="0.25">
      <c r="A232" s="93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customHeight="1" x14ac:dyDescent="0.25">
      <c r="A233" s="93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customHeight="1" x14ac:dyDescent="0.25">
      <c r="A234" s="93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customHeight="1" x14ac:dyDescent="0.25">
      <c r="A235" s="93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customHeight="1" x14ac:dyDescent="0.25">
      <c r="A236" s="93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customHeight="1" x14ac:dyDescent="0.25">
      <c r="A237" s="93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customHeight="1" x14ac:dyDescent="0.25">
      <c r="A238" s="93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customHeight="1" x14ac:dyDescent="0.25">
      <c r="A239" s="93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customHeight="1" x14ac:dyDescent="0.25">
      <c r="A240" s="93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customHeight="1" x14ac:dyDescent="0.25">
      <c r="A241" s="93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customHeight="1" x14ac:dyDescent="0.25">
      <c r="A242" s="93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customHeight="1" x14ac:dyDescent="0.25">
      <c r="A243" s="93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customHeight="1" x14ac:dyDescent="0.25">
      <c r="A244" s="93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customHeight="1" x14ac:dyDescent="0.25">
      <c r="A245" s="93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customHeight="1" x14ac:dyDescent="0.25">
      <c r="A246" s="93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25">
      <c r="A247" s="93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25">
      <c r="A248" s="93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25">
      <c r="A249" s="93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25">
      <c r="A250" s="93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25">
      <c r="A251" s="93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5">
      <c r="A252" s="93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5">
      <c r="A253" s="93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5">
      <c r="A254" s="93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5">
      <c r="A255" s="93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5">
      <c r="A256" s="93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5">
      <c r="A257" s="93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5">
      <c r="A258" s="93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5">
      <c r="A259" s="93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5">
      <c r="A260" s="93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5">
      <c r="A261" s="93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5">
      <c r="A262" s="93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5">
      <c r="A263" s="93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5">
      <c r="A264" s="93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5">
      <c r="A265" s="93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5">
      <c r="A266" s="93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5">
      <c r="A267" s="93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5">
      <c r="A268" s="93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5">
      <c r="A269" s="93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5">
      <c r="A270" s="93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5">
      <c r="A271" s="93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5">
      <c r="A272" s="93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5">
      <c r="A273" s="93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5">
      <c r="A274" s="93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5">
      <c r="A275" s="93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5">
      <c r="A276" s="93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5">
      <c r="A277" s="93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5">
      <c r="A278" s="93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5">
      <c r="A279" s="93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5">
      <c r="A280" s="93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5">
      <c r="A281" s="93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5">
      <c r="A282" s="93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5">
      <c r="A283" s="93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5">
      <c r="A284" s="93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5">
      <c r="A285" s="93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5">
      <c r="A286" s="93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5">
      <c r="A287" s="93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5">
      <c r="A288" s="93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5">
      <c r="A289" s="93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5">
      <c r="A290" s="93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5">
      <c r="A291" s="93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5">
      <c r="A292" s="93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5">
      <c r="A293" s="93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5">
      <c r="A294" s="93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5">
      <c r="A295" s="93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5">
      <c r="A296" s="93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5">
      <c r="A297" s="93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5">
      <c r="A298" s="93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5">
      <c r="A299" s="93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5">
      <c r="A300" s="93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5">
      <c r="A301" s="93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5">
      <c r="A302" s="93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5">
      <c r="A303" s="93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5">
      <c r="A304" s="93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5">
      <c r="A305" s="93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5">
      <c r="A306" s="93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5">
      <c r="A307" s="93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5">
      <c r="A308" s="93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5">
      <c r="A309" s="93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5">
      <c r="A310" s="93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5">
      <c r="A311" s="93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5">
      <c r="A312" s="93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5">
      <c r="A313" s="93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5">
      <c r="A314" s="93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5">
      <c r="A315" s="93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5">
      <c r="A316" s="93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5">
      <c r="A317" s="93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5">
      <c r="A318" s="93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5">
      <c r="A319" s="93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5">
      <c r="A320" s="93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5">
      <c r="A321" s="93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5">
      <c r="A322" s="93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5">
      <c r="A323" s="93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5">
      <c r="A324" s="93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5">
      <c r="A325" s="93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5">
      <c r="A326" s="93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5">
      <c r="A327" s="93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5">
      <c r="A328" s="93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5">
      <c r="A329" s="93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5">
      <c r="A330" s="93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5">
      <c r="A331" s="93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5">
      <c r="A332" s="93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5">
      <c r="A333" s="93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5">
      <c r="A334" s="93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5">
      <c r="A335" s="93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5">
      <c r="A336" s="93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5">
      <c r="A337" s="93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5">
      <c r="A338" s="93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5">
      <c r="A339" s="93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5">
      <c r="A340" s="93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5">
      <c r="A341" s="93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5">
      <c r="A342" s="93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5">
      <c r="A343" s="93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5">
      <c r="A344" s="93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5">
      <c r="A345" s="93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5">
      <c r="A346" s="93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5">
      <c r="A347" s="93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5">
      <c r="A348" s="93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5">
      <c r="A349" s="93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5">
      <c r="A350" s="93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5">
      <c r="A351" s="93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5">
      <c r="A352" s="93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5">
      <c r="A353" s="93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5">
      <c r="A354" s="93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5">
      <c r="A355" s="93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5">
      <c r="A356" s="93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5">
      <c r="A357" s="93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5">
      <c r="A358" s="93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5">
      <c r="A359" s="93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5">
      <c r="A360" s="93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5">
      <c r="A361" s="93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5">
      <c r="A362" s="93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5">
      <c r="A363" s="93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5">
      <c r="A364" s="93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5">
      <c r="A365" s="93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5">
      <c r="A366" s="93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5">
      <c r="A367" s="93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5">
      <c r="A368" s="93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5">
      <c r="A369" s="93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5">
      <c r="A370" s="93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5">
      <c r="A371" s="93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5">
      <c r="A372" s="93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5">
      <c r="A373" s="93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5">
      <c r="A374" s="93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5">
      <c r="A375" s="93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5">
      <c r="A376" s="93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5">
      <c r="A377" s="93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5">
      <c r="A378" s="93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5">
      <c r="A379" s="93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5">
      <c r="A380" s="93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5">
      <c r="A381" s="93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5">
      <c r="A382" s="93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5">
      <c r="A383" s="93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5">
      <c r="A384" s="93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5">
      <c r="A385" s="93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5">
      <c r="A386" s="93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5">
      <c r="A387" s="93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5">
      <c r="A388" s="93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5">
      <c r="A389" s="93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5">
      <c r="A390" s="93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5">
      <c r="A391" s="93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5">
      <c r="A392" s="93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5">
      <c r="A393" s="93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5">
      <c r="A394" s="93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5">
      <c r="A395" s="93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5">
      <c r="A396" s="93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5">
      <c r="A397" s="93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5">
      <c r="A398" s="93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5">
      <c r="A399" s="93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5">
      <c r="A400" s="93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5">
      <c r="A401" s="93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5">
      <c r="A402" s="93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5">
      <c r="A403" s="93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5">
      <c r="A404" s="93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5">
      <c r="A405" s="93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5">
      <c r="A406" s="93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5">
      <c r="A407" s="93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5">
      <c r="A408" s="93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5">
      <c r="A409" s="93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5">
      <c r="A410" s="93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5">
      <c r="A411" s="93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5">
      <c r="A412" s="93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5">
      <c r="A413" s="93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5">
      <c r="A414" s="93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5">
      <c r="A415" s="93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5">
      <c r="A416" s="93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5">
      <c r="A417" s="93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5">
      <c r="A418" s="93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5">
      <c r="A419" s="93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5">
      <c r="A420" s="93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5">
      <c r="A421" s="93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5">
      <c r="A422" s="93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5">
      <c r="A423" s="93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5">
      <c r="A424" s="93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5">
      <c r="A425" s="93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5">
      <c r="A426" s="93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5">
      <c r="A427" s="93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5">
      <c r="A428" s="93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5">
      <c r="A429" s="93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5">
      <c r="A430" s="93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5">
      <c r="A431" s="93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5">
      <c r="A432" s="93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5">
      <c r="A433" s="93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5">
      <c r="A434" s="93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5">
      <c r="A435" s="93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5">
      <c r="A436" s="93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5">
      <c r="A437" s="93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5">
      <c r="A438" s="93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5">
      <c r="A439" s="93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5">
      <c r="A440" s="93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5">
      <c r="A441" s="93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5">
      <c r="A442" s="93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5">
      <c r="A443" s="93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5">
      <c r="A444" s="93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5">
      <c r="A445" s="93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5">
      <c r="A446" s="93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5">
      <c r="A447" s="93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5">
      <c r="A448" s="93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5">
      <c r="A449" s="93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5">
      <c r="A450" s="93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5">
      <c r="A451" s="93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5">
      <c r="A452" s="93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5">
      <c r="A453" s="93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5">
      <c r="A454" s="93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5">
      <c r="A455" s="93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5">
      <c r="A456" s="93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5">
      <c r="A457" s="93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5">
      <c r="A458" s="93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5">
      <c r="A459" s="93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5">
      <c r="A460" s="93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5">
      <c r="A461" s="93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5">
      <c r="A462" s="93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5">
      <c r="A463" s="93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5">
      <c r="A464" s="93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5">
      <c r="A465" s="93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5">
      <c r="A466" s="93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5">
      <c r="A467" s="93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5">
      <c r="A468" s="93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5">
      <c r="A469" s="93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5">
      <c r="A470" s="93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5">
      <c r="A471" s="93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5">
      <c r="A472" s="93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5">
      <c r="A473" s="93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5">
      <c r="A474" s="93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5">
      <c r="A475" s="93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5">
      <c r="A476" s="93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5">
      <c r="A477" s="93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5">
      <c r="A478" s="93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5">
      <c r="A479" s="93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5">
      <c r="A480" s="93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5">
      <c r="A481" s="93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5">
      <c r="A482" s="93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5">
      <c r="A483" s="93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5">
      <c r="A484" s="93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5">
      <c r="A485" s="93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5">
      <c r="A486" s="93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5">
      <c r="A487" s="93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5">
      <c r="A488" s="93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5">
      <c r="A489" s="93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5">
      <c r="A490" s="93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5">
      <c r="A491" s="93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5">
      <c r="A492" s="93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5">
      <c r="A493" s="93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5">
      <c r="A494" s="93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5">
      <c r="A495" s="93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5">
      <c r="A496" s="93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5">
      <c r="A497" s="93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5">
      <c r="A498" s="93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5">
      <c r="A499" s="93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5">
      <c r="A500" s="93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5">
      <c r="A501" s="93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5">
      <c r="A502" s="93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5">
      <c r="A503" s="93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5">
      <c r="A504" s="93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5">
      <c r="A505" s="93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5">
      <c r="A506" s="93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5">
      <c r="A507" s="93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5">
      <c r="A508" s="93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5">
      <c r="A509" s="93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5">
      <c r="A510" s="93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5">
      <c r="A511" s="93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5">
      <c r="A512" s="93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5">
      <c r="A513" s="93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5">
      <c r="A514" s="93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5">
      <c r="A515" s="93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5">
      <c r="A516" s="93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5">
      <c r="A517" s="93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5">
      <c r="A518" s="93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5">
      <c r="A519" s="93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5">
      <c r="A520" s="93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5">
      <c r="A521" s="93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5">
      <c r="A522" s="93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5">
      <c r="A523" s="93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5">
      <c r="A524" s="93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5">
      <c r="A525" s="93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5">
      <c r="A526" s="93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5">
      <c r="A527" s="93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5">
      <c r="A528" s="93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5">
      <c r="A529" s="93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5">
      <c r="A530" s="93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5">
      <c r="A531" s="93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5">
      <c r="A532" s="93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5">
      <c r="A533" s="93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5">
      <c r="A534" s="93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5">
      <c r="A535" s="93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5">
      <c r="A536" s="93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5">
      <c r="A537" s="93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5">
      <c r="A538" s="93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5">
      <c r="A539" s="93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5">
      <c r="A540" s="93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5">
      <c r="A541" s="93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5">
      <c r="A542" s="93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5">
      <c r="A543" s="93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5">
      <c r="A544" s="93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5">
      <c r="A545" s="93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5">
      <c r="A546" s="93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5">
      <c r="A547" s="93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5">
      <c r="A548" s="93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5">
      <c r="A549" s="93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5">
      <c r="A550" s="93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5">
      <c r="A551" s="93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5">
      <c r="A552" s="93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5">
      <c r="A553" s="93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5">
      <c r="A554" s="93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5">
      <c r="A555" s="93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5">
      <c r="A556" s="93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5">
      <c r="A557" s="93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5">
      <c r="A558" s="93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5">
      <c r="A559" s="93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5">
      <c r="A560" s="93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5">
      <c r="A561" s="93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5">
      <c r="A562" s="93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5">
      <c r="A563" s="93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5">
      <c r="A564" s="93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5">
      <c r="A565" s="93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5">
      <c r="A566" s="93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5">
      <c r="A567" s="93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5">
      <c r="A568" s="93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5">
      <c r="A569" s="93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5">
      <c r="A570" s="93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5">
      <c r="A571" s="93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5">
      <c r="A572" s="93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5">
      <c r="A573" s="93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5">
      <c r="A574" s="93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5">
      <c r="A575" s="93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5">
      <c r="A576" s="93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5">
      <c r="A577" s="93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5">
      <c r="A578" s="93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5">
      <c r="A579" s="93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5">
      <c r="A580" s="93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5">
      <c r="A581" s="93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5">
      <c r="A582" s="93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5">
      <c r="A583" s="93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5">
      <c r="A584" s="93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5">
      <c r="A585" s="93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5">
      <c r="A586" s="93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5">
      <c r="A587" s="93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5">
      <c r="A588" s="93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5">
      <c r="A589" s="93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5">
      <c r="A590" s="93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5">
      <c r="A591" s="93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5">
      <c r="A592" s="93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5">
      <c r="A593" s="93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5">
      <c r="A594" s="93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5">
      <c r="A595" s="93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5">
      <c r="A596" s="93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5">
      <c r="A597" s="93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5">
      <c r="A598" s="93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5">
      <c r="A599" s="93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5">
      <c r="A600" s="93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5">
      <c r="A601" s="93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5">
      <c r="A602" s="93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5">
      <c r="A603" s="93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5">
      <c r="A604" s="93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5">
      <c r="A605" s="93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5">
      <c r="A606" s="93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5">
      <c r="A607" s="93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5">
      <c r="A608" s="93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5">
      <c r="A609" s="93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5">
      <c r="A610" s="93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5">
      <c r="A611" s="93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5">
      <c r="A612" s="93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5">
      <c r="A613" s="93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5">
      <c r="A614" s="93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5">
      <c r="A615" s="93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5">
      <c r="A616" s="93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5">
      <c r="A617" s="93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5">
      <c r="A618" s="93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5">
      <c r="A619" s="93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5">
      <c r="A620" s="93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5">
      <c r="A621" s="93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25">
      <c r="A622" s="93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25">
      <c r="A623" s="93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25">
      <c r="A624" s="93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25">
      <c r="A625" s="93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25">
      <c r="A626" s="93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25">
      <c r="A627" s="93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25">
      <c r="A628" s="93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25">
      <c r="A629" s="93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25">
      <c r="A630" s="93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25">
      <c r="A631" s="93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25">
      <c r="A632" s="93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25">
      <c r="A633" s="93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25">
      <c r="A634" s="93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25">
      <c r="A635" s="93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25">
      <c r="A636" s="93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25">
      <c r="A637" s="93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25">
      <c r="A638" s="93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25">
      <c r="A639" s="93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25">
      <c r="A640" s="93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25">
      <c r="A641" s="93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25">
      <c r="A642" s="93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25">
      <c r="A643" s="93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25">
      <c r="A644" s="93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25">
      <c r="A645" s="93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25">
      <c r="A646" s="93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25">
      <c r="A647" s="93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25">
      <c r="A648" s="93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25">
      <c r="A649" s="93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25">
      <c r="A650" s="93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25">
      <c r="A651" s="93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25">
      <c r="A652" s="93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25">
      <c r="A653" s="93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25">
      <c r="A654" s="93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25">
      <c r="A655" s="93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25">
      <c r="A656" s="93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25">
      <c r="A657" s="93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25">
      <c r="A658" s="93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25">
      <c r="A659" s="93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25">
      <c r="A660" s="93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25">
      <c r="A661" s="93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25">
      <c r="A662" s="93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25">
      <c r="A663" s="93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25">
      <c r="A664" s="93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25">
      <c r="A665" s="93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</sheetData>
  <sheetProtection algorithmName="SHA-512" hashValue="uWMO3S8a09SNx4kh6mQU9zx/tg31/fJ+Joslhy5vx2i9CP4pnvDKwg8zR2Dujf7no1ZZLuoFxBSruR8j1INWmQ==" saltValue="JyFbZeCTT81V+XpDq40NdA==" spinCount="100000" sheet="1" objects="1" scenarios="1"/>
  <mergeCells count="11">
    <mergeCell ref="A52:F52"/>
    <mergeCell ref="A9:B10"/>
    <mergeCell ref="A51:E51"/>
    <mergeCell ref="F51:G51"/>
    <mergeCell ref="A1:G1"/>
    <mergeCell ref="A2:G2"/>
    <mergeCell ref="A4:G4"/>
    <mergeCell ref="A6:G6"/>
    <mergeCell ref="A7:G7"/>
    <mergeCell ref="C9:G10"/>
    <mergeCell ref="A3:G3"/>
  </mergeCells>
  <phoneticPr fontId="22" type="noConversion"/>
  <pageMargins left="0.70866141732283472" right="0.70866141732283472" top="1.3779527559055118" bottom="0.98425196850393704" header="0.31496062992125984" footer="0.31496062992125984"/>
  <pageSetup paperSize="9" scale="62" fitToHeight="10" orientation="portrait" r:id="rId1"/>
  <headerFooter>
    <oddHeader>&amp;L&amp;G</oddHeader>
    <oddFooter>&amp;L&amp;G&amp;C&amp;P de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PROPOSICIÓN ECONÓMICA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Tejero Gurke, Jose Marcos</cp:lastModifiedBy>
  <cp:lastPrinted>2023-07-04T09:05:46Z</cp:lastPrinted>
  <dcterms:created xsi:type="dcterms:W3CDTF">2019-12-12T10:58:27Z</dcterms:created>
  <dcterms:modified xsi:type="dcterms:W3CDTF">2026-05-18T11:45:33Z</dcterms:modified>
</cp:coreProperties>
</file>