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alma\SSMM-SSGG\Expedientes\2026\GST26-0058 Regalos reyes magos 2027\1 Pliegos\"/>
    </mc:Choice>
  </mc:AlternateContent>
  <xr:revisionPtr revIDLastSave="0" documentId="13_ncr:1_{0C17328A-BF70-45A5-BD31-1EED61665144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PROPOSICIÓN ECONÓMICA LOTE 2" sheetId="1" r:id="rId1"/>
  </sheets>
  <definedNames>
    <definedName name="_xlnm.Print_Area" localSheetId="0">'PROPOSICIÓN ECONÓMICA LOTE 2'!$A$1:$G$23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9" i="1" l="1"/>
  <c r="F21" i="1"/>
  <c r="G15" i="1" l="1"/>
  <c r="G16" i="1"/>
  <c r="G14" i="1"/>
  <c r="G18" i="1"/>
  <c r="E15" i="1"/>
  <c r="E16" i="1"/>
  <c r="E14" i="1"/>
  <c r="E19" i="1" s="1"/>
</calcChain>
</file>

<file path=xl/sharedStrings.xml><?xml version="1.0" encoding="utf-8"?>
<sst xmlns="http://schemas.openxmlformats.org/spreadsheetml/2006/main" count="24" uniqueCount="24">
  <si>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</si>
  <si>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</si>
  <si>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</si>
  <si>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</si>
  <si>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</si>
  <si>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</si>
  <si>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</si>
  <si>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</si>
  <si>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</si>
  <si>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</si>
  <si>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</si>
  <si>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</si>
  <si>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</si>
  <si>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</si>
  <si>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Auriculares de diadema bluetooth</t>
  </si>
  <si>
    <t>1.3</t>
  </si>
  <si>
    <t>Patinete eléctrico para niños</t>
  </si>
  <si>
    <t>2.1</t>
  </si>
  <si>
    <t>PRODUCTOS NO CONTEMPLADOS</t>
  </si>
  <si>
    <t>PA Productos no contemplados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</si>
  <si>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400,00 € de partida alzada a justificar que se mantienen inalterables)</t>
    </r>
  </si>
  <si>
    <t>Expediente GST26-0058 - LOTE 2 "SUMINISTRO DE JUGUETES PARA LA FESTIVIDAD DE REYES MAGOS 2027 PARA EL PERSONAL DE LA AUTORIDAD PORTUARIA DE BALEARES"</t>
  </si>
  <si>
    <t>Tablet 128 GB</t>
  </si>
  <si>
    <t>PRODUCTOS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</si>
</sst>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8" fillId="4" borderId="13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tabSelected="1" view="pageBreakPreview" zoomScale="85" zoomScaleNormal="100" zoomScaleSheetLayoutView="85" workbookViewId="0">
      <selection activeCell="L15" sqref="L15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7.109375" style="1" customWidth="1"/>
    <col min="8" max="8" width="11.44140625" style="1"/>
    <col min="9" max="23" width="11.44140625" style="14"/>
    <col min="24" max="16384" width="11.44140625" style="1"/>
  </cols>
  <sheetData>
    <row r="1" spans="1:13" ht="15" customHeight="1" x14ac:dyDescent="0.3">
      <c r="A1" s="36" t="s">
        <v>0</v>
      </c>
      <c r="B1" s="37"/>
      <c r="C1" s="37"/>
      <c r="D1" s="37"/>
      <c r="E1" s="37"/>
      <c r="F1" s="37"/>
      <c r="G1" s="38"/>
    </row>
    <row r="2" spans="1:13" ht="18.75" customHeight="1" x14ac:dyDescent="0.3">
      <c r="A2" s="39"/>
      <c r="B2" s="40"/>
      <c r="C2" s="40"/>
      <c r="D2" s="40"/>
      <c r="E2" s="40"/>
      <c r="F2" s="40"/>
      <c r="G2" s="41"/>
    </row>
    <row r="3" spans="1:13" ht="43.8" customHeight="1" thickBot="1" x14ac:dyDescent="0.35">
      <c r="A3" s="44" t="s">
        <v>21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2" t="s">
        <v>11</v>
      </c>
      <c r="B5" s="42"/>
      <c r="C5" s="42"/>
      <c r="D5" s="42"/>
      <c r="E5" s="42"/>
      <c r="F5" s="42"/>
      <c r="G5" s="42"/>
    </row>
    <row r="6" spans="1:13" x14ac:dyDescent="0.3">
      <c r="A6" s="43" t="s">
        <v>1</v>
      </c>
      <c r="B6" s="43"/>
      <c r="C6" s="43"/>
      <c r="D6" s="43"/>
      <c r="E6" s="43"/>
      <c r="F6" s="43"/>
      <c r="G6" s="43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51" t="s">
        <v>2</v>
      </c>
      <c r="B8" s="51"/>
      <c r="C8" s="52"/>
      <c r="D8" s="53"/>
      <c r="E8" s="53"/>
      <c r="F8" s="53"/>
      <c r="G8" s="54"/>
    </row>
    <row r="9" spans="1:13" ht="15.75" customHeight="1" thickBot="1" x14ac:dyDescent="0.35">
      <c r="A9" s="51"/>
      <c r="B9" s="51"/>
      <c r="C9" s="55"/>
      <c r="D9" s="56"/>
      <c r="E9" s="56"/>
      <c r="F9" s="56"/>
      <c r="G9" s="57"/>
    </row>
    <row r="10" spans="1:13" ht="15.75" customHeight="1" x14ac:dyDescent="0.3">
      <c r="A10" s="19"/>
      <c r="B10" s="19"/>
      <c r="C10" s="20"/>
      <c r="D10" s="20"/>
      <c r="E10" s="20"/>
      <c r="F10" s="20"/>
      <c r="G10" s="20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15"/>
      <c r="M12" s="15"/>
    </row>
    <row r="13" spans="1:13" x14ac:dyDescent="0.3">
      <c r="A13" s="23">
        <v>1</v>
      </c>
      <c r="B13" s="5" t="s">
        <v>23</v>
      </c>
      <c r="C13" s="6"/>
      <c r="D13" s="18"/>
      <c r="E13" s="6"/>
      <c r="F13" s="6"/>
      <c r="G13" s="7"/>
      <c r="K13" s="15"/>
      <c r="M13" s="15"/>
    </row>
    <row r="14" spans="1:13" x14ac:dyDescent="0.3">
      <c r="A14" s="27" t="s">
        <v>12</v>
      </c>
      <c r="B14" s="24" t="s">
        <v>22</v>
      </c>
      <c r="C14" s="25">
        <v>10</v>
      </c>
      <c r="D14" s="26">
        <v>126.28</v>
      </c>
      <c r="E14" s="32">
        <f>ROUND(C14*D14,2)</f>
        <v>1262.8</v>
      </c>
      <c r="F14" s="17"/>
      <c r="G14" s="33">
        <f>IF(F14&gt;D14,F14/0,ROUND(C14*F14,2))</f>
        <v>0</v>
      </c>
      <c r="K14" s="15"/>
      <c r="M14" s="15"/>
    </row>
    <row r="15" spans="1:13" x14ac:dyDescent="0.3">
      <c r="A15" s="27" t="s">
        <v>13</v>
      </c>
      <c r="B15" s="24" t="s">
        <v>14</v>
      </c>
      <c r="C15" s="25">
        <v>3</v>
      </c>
      <c r="D15" s="26">
        <v>101.02</v>
      </c>
      <c r="E15" s="32">
        <f t="shared" ref="E15:E16" si="0">ROUND(C15*D15,2)</f>
        <v>303.06</v>
      </c>
      <c r="F15" s="17"/>
      <c r="G15" s="33">
        <f t="shared" ref="G15:G16" si="1">IF(F15&gt;D15,F15/0,ROUND(C15*F15,2))</f>
        <v>0</v>
      </c>
      <c r="K15" s="15"/>
      <c r="M15" s="15"/>
    </row>
    <row r="16" spans="1:13" x14ac:dyDescent="0.3">
      <c r="A16" s="27" t="s">
        <v>15</v>
      </c>
      <c r="B16" s="24" t="s">
        <v>16</v>
      </c>
      <c r="C16" s="25">
        <v>1</v>
      </c>
      <c r="D16" s="26">
        <v>315.70999999999998</v>
      </c>
      <c r="E16" s="32">
        <f t="shared" si="0"/>
        <v>315.70999999999998</v>
      </c>
      <c r="F16" s="17"/>
      <c r="G16" s="33">
        <f t="shared" si="1"/>
        <v>0</v>
      </c>
      <c r="K16" s="15"/>
      <c r="M16" s="15"/>
    </row>
    <row r="17" spans="1:13" x14ac:dyDescent="0.3">
      <c r="A17" s="23">
        <v>2</v>
      </c>
      <c r="B17" s="28" t="s">
        <v>18</v>
      </c>
      <c r="C17" s="29"/>
      <c r="D17" s="35"/>
      <c r="E17" s="6"/>
      <c r="F17" s="6"/>
      <c r="G17" s="7"/>
      <c r="K17" s="15"/>
      <c r="M17" s="15"/>
    </row>
    <row r="18" spans="1:13" ht="15" thickBot="1" x14ac:dyDescent="0.35">
      <c r="A18" s="27" t="s">
        <v>17</v>
      </c>
      <c r="B18" s="30" t="s">
        <v>19</v>
      </c>
      <c r="C18" s="31">
        <v>1</v>
      </c>
      <c r="D18" s="32">
        <v>400</v>
      </c>
      <c r="E18" s="8">
        <v>400</v>
      </c>
      <c r="F18" s="8">
        <v>400</v>
      </c>
      <c r="G18" s="33">
        <f>IF(F18&gt;D18,F18/0,ROUND(C18*F18,2))</f>
        <v>400</v>
      </c>
      <c r="K18" s="15"/>
      <c r="M18" s="15"/>
    </row>
    <row r="19" spans="1:13" ht="19.5" customHeight="1" x14ac:dyDescent="0.3">
      <c r="A19" s="9"/>
      <c r="B19" s="9"/>
      <c r="C19" s="9"/>
      <c r="D19" s="10"/>
      <c r="E19" s="11">
        <f>SUM(E14:E18)</f>
        <v>2281.5699999999997</v>
      </c>
      <c r="F19" s="12"/>
      <c r="G19" s="34">
        <f>IF(SUM(G14:G18)=400,0,SUM(G14:G18))</f>
        <v>0</v>
      </c>
      <c r="K19" s="16"/>
    </row>
    <row r="20" spans="1:13" ht="15" thickBot="1" x14ac:dyDescent="0.35">
      <c r="A20" s="13"/>
      <c r="B20" s="13"/>
      <c r="C20" s="13"/>
      <c r="D20" s="13"/>
      <c r="E20" s="13"/>
      <c r="F20" s="13"/>
      <c r="G20" s="13"/>
    </row>
    <row r="21" spans="1:13" ht="16.2" thickBot="1" x14ac:dyDescent="0.35">
      <c r="A21" s="48" t="s">
        <v>10</v>
      </c>
      <c r="B21" s="48"/>
      <c r="C21" s="48"/>
      <c r="D21" s="48"/>
      <c r="E21" s="48"/>
      <c r="F21" s="49">
        <f>IF(G19&lt;=2281.57,G19,"ERROR: Límite superado")</f>
        <v>0</v>
      </c>
      <c r="G21" s="50"/>
    </row>
    <row r="22" spans="1:13" ht="31.95" customHeight="1" x14ac:dyDescent="0.3">
      <c r="A22" s="47" t="s">
        <v>20</v>
      </c>
      <c r="B22" s="47"/>
      <c r="C22" s="47"/>
      <c r="D22" s="47"/>
      <c r="E22" s="47"/>
      <c r="F22" s="47"/>
      <c r="G22" s="21"/>
    </row>
    <row r="23" spans="1:13" ht="70.5" customHeight="1" x14ac:dyDescent="0.3">
      <c r="A23" s="22"/>
      <c r="B23" s="22"/>
      <c r="C23" s="22"/>
      <c r="D23" s="22"/>
      <c r="E23" s="22"/>
      <c r="F23" s="22"/>
      <c r="G23" s="21"/>
    </row>
  </sheetData>
  <sheetProtection algorithmName="SHA-512" hashValue="HYj8bLAC20pLDWZyegPNKRPeg2izi3v6zwhU1ncxTth2pTyV89J7lzuFjdKTTp5n/VYTNhST88G8ei+SLFxVsA==" saltValue="Tm73oK/1p6/0RCTIA6H4VA==" spinCount="100000" sheet="1" objects="1" scenarios="1"/>
  <mergeCells count="10">
    <mergeCell ref="A22:F22"/>
    <mergeCell ref="A21:E21"/>
    <mergeCell ref="F21:G21"/>
    <mergeCell ref="A8:B9"/>
    <mergeCell ref="C8:G9"/>
    <mergeCell ref="A1:G1"/>
    <mergeCell ref="A2:G2"/>
    <mergeCell ref="A5:G5"/>
    <mergeCell ref="A6:G6"/>
    <mergeCell ref="A3:G3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 LOTE 2</vt:lpstr>
      <vt:lpstr>'PROPOSICIÓN ECONÓMICA LOTE 2'!Área_de_impresión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2026-06-16T08:07:05Z</dcterms:modified>
</cp:coreProperties>
</file>