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Projectes\RELACUDS\Po26\INV26-0038 Baterías Tagomago, Salines y Foradada\1 Pliegos\"/>
    </mc:Choice>
  </mc:AlternateContent>
  <xr:revisionPtr revIDLastSave="0" documentId="13_ncr:1_{D5773199-1115-40FE-9257-D46C49BA349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definedNames>
    <definedName name="_xlnm.Print_Area" localSheetId="0">'PROPOSICIÓN ECONÓMICA'!$A$1:$G$22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1" l="1"/>
  <c r="G17" i="1"/>
  <c r="E17" i="1"/>
  <c r="G16" i="1"/>
  <c r="E16" i="1"/>
  <c r="G18" i="1" l="1"/>
  <c r="E18" i="1" l="1"/>
</calcChain>
</file>

<file path=xl/sharedStrings.xml><?xml version="1.0" encoding="utf-8"?>
<sst xmlns="http://schemas.openxmlformats.org/spreadsheetml/2006/main" count="20" uniqueCount="20">
  <si>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</si>
  <si>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</si>
  <si>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</si>
  <si>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</si>
  <si>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</si>
  <si>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</si>
  <si>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</si>
  <si>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</si>
  <si>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</si>
  <si>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</si>
  <si>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</si>
  <si>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</si>
  <si>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</si>
  <si>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SUSTITUCIÓN DE LAS BATERÍAS DE LOS FAROS DE TAGOMAGO, SES SALINES Y FORADADA</t>
  </si>
  <si>
    <t>Expediente INV26-0038</t>
  </si>
  <si>
    <t>Carga y transporte de baterías a gestor autorizado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</si>
  <si>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</si>
  <si>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FARO DE TAGOMAGO</t>
  </si>
  <si>
    <t>Batería estacionaria gel 12V 1.500 Ah C10</t>
  </si>
  <si>
    <t>LOTE 2: EIVISSA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</si>
</sst>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0" fillId="0" borderId="0" xfId="0" applyBorder="1" applyProtection="1"/>
    <xf numFmtId="0" fontId="0" fillId="0" borderId="0" xfId="0" applyFill="1" applyBorder="1" applyProtection="1"/>
    <xf numFmtId="4" fontId="8" fillId="0" borderId="0" xfId="0" applyNumberFormat="1" applyFont="1" applyFill="1" applyBorder="1" applyAlignment="1">
      <alignment vertical="top"/>
    </xf>
    <xf numFmtId="49" fontId="8" fillId="0" borderId="0" xfId="0" applyNumberFormat="1" applyFont="1" applyFill="1" applyBorder="1" applyAlignment="1">
      <alignment vertical="top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tabSelected="1" view="pageBreakPreview" zoomScale="85" zoomScaleNormal="100" zoomScaleSheetLayoutView="85" workbookViewId="0">
      <selection activeCell="F20" sqref="F20:G20"/>
    </sheetView>
  </sheetViews>
  <sheetFormatPr baseColWidth="10" defaultColWidth="11.44140625" defaultRowHeight="14.4" x14ac:dyDescent="0.3"/>
  <cols>
    <col min="1" max="1" width="12.33203125" style="35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23" s="26" customFormat="1" ht="15" customHeight="1" x14ac:dyDescent="0.3">
      <c r="A1" s="47" t="s">
        <v>0</v>
      </c>
      <c r="B1" s="48"/>
      <c r="C1" s="48"/>
      <c r="D1" s="48"/>
      <c r="E1" s="48"/>
      <c r="F1" s="48"/>
      <c r="G1" s="49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26" customFormat="1" ht="18.75" customHeight="1" x14ac:dyDescent="0.3">
      <c r="A2" s="50" t="s">
        <v>13</v>
      </c>
      <c r="B2" s="51"/>
      <c r="C2" s="51"/>
      <c r="D2" s="51"/>
      <c r="E2" s="51"/>
      <c r="F2" s="51"/>
      <c r="G2" s="52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s="26" customFormat="1" ht="15.75" customHeight="1" thickBot="1" x14ac:dyDescent="0.35">
      <c r="A3" s="53" t="s">
        <v>14</v>
      </c>
      <c r="B3" s="54"/>
      <c r="C3" s="54"/>
      <c r="D3" s="54"/>
      <c r="E3" s="54"/>
      <c r="F3" s="54"/>
      <c r="G3" s="55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s="26" customFormat="1" x14ac:dyDescent="0.3">
      <c r="A4" s="31"/>
      <c r="B4" s="2"/>
      <c r="C4" s="2"/>
      <c r="D4" s="2"/>
      <c r="E4" s="2"/>
      <c r="F4" s="2"/>
      <c r="G4" s="2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s="26" customFormat="1" ht="18" x14ac:dyDescent="0.35">
      <c r="A5" s="58" t="s">
        <v>19</v>
      </c>
      <c r="B5" s="58"/>
      <c r="C5" s="58"/>
      <c r="D5" s="58"/>
      <c r="E5" s="58"/>
      <c r="F5" s="58"/>
      <c r="G5" s="58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s="26" customFormat="1" x14ac:dyDescent="0.3">
      <c r="A6" s="31"/>
      <c r="B6" s="2"/>
      <c r="C6" s="2"/>
      <c r="D6" s="2"/>
      <c r="E6" s="2"/>
      <c r="F6" s="2"/>
      <c r="G6" s="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s="26" customFormat="1" ht="15.75" customHeight="1" x14ac:dyDescent="0.3">
      <c r="A7" s="56" t="s">
        <v>11</v>
      </c>
      <c r="B7" s="56"/>
      <c r="C7" s="56"/>
      <c r="D7" s="56"/>
      <c r="E7" s="56"/>
      <c r="F7" s="56"/>
      <c r="G7" s="56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3" s="26" customFormat="1" x14ac:dyDescent="0.3">
      <c r="A8" s="57" t="s">
        <v>1</v>
      </c>
      <c r="B8" s="57"/>
      <c r="C8" s="57"/>
      <c r="D8" s="57"/>
      <c r="E8" s="57"/>
      <c r="F8" s="57"/>
      <c r="G8" s="5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26" customFormat="1" ht="15" thickBot="1" x14ac:dyDescent="0.35">
      <c r="A9" s="31"/>
      <c r="B9" s="2"/>
      <c r="C9" s="2"/>
      <c r="D9" s="2"/>
      <c r="E9" s="2"/>
      <c r="F9" s="2"/>
      <c r="G9" s="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s="26" customFormat="1" ht="15" customHeight="1" x14ac:dyDescent="0.3">
      <c r="A10" s="40" t="s">
        <v>2</v>
      </c>
      <c r="B10" s="40"/>
      <c r="C10" s="41"/>
      <c r="D10" s="42"/>
      <c r="E10" s="42"/>
      <c r="F10" s="42"/>
      <c r="G10" s="43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s="26" customFormat="1" ht="15.75" customHeight="1" thickBot="1" x14ac:dyDescent="0.35">
      <c r="A11" s="40"/>
      <c r="B11" s="40"/>
      <c r="C11" s="44"/>
      <c r="D11" s="45"/>
      <c r="E11" s="45"/>
      <c r="F11" s="45"/>
      <c r="G11" s="46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s="26" customFormat="1" ht="15.75" customHeight="1" x14ac:dyDescent="0.3">
      <c r="A12" s="30"/>
      <c r="B12" s="22"/>
      <c r="C12" s="23"/>
      <c r="D12" s="23"/>
      <c r="E12" s="23"/>
      <c r="F12" s="23"/>
      <c r="G12" s="23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s="26" customFormat="1" ht="15" thickBot="1" x14ac:dyDescent="0.35">
      <c r="A13" s="31"/>
      <c r="B13" s="2"/>
      <c r="C13" s="2"/>
      <c r="D13" s="2"/>
      <c r="E13" s="2"/>
      <c r="F13" s="2"/>
      <c r="G13" s="2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s="26" customFormat="1" ht="29.4" thickBot="1" x14ac:dyDescent="0.35">
      <c r="A14" s="4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I14" s="27"/>
      <c r="J14" s="27"/>
      <c r="K14" s="28"/>
      <c r="L14" s="27"/>
      <c r="M14" s="28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s="26" customFormat="1" x14ac:dyDescent="0.3">
      <c r="A15" s="32">
        <v>1</v>
      </c>
      <c r="B15" s="6" t="s">
        <v>17</v>
      </c>
      <c r="C15" s="7"/>
      <c r="D15" s="21"/>
      <c r="E15" s="7"/>
      <c r="F15" s="7"/>
      <c r="G15" s="8"/>
      <c r="I15" s="27"/>
      <c r="J15" s="27"/>
      <c r="K15" s="28"/>
      <c r="L15" s="27"/>
      <c r="M15" s="28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s="26" customFormat="1" x14ac:dyDescent="0.3">
      <c r="A16" s="5" t="s">
        <v>12</v>
      </c>
      <c r="B16" s="9" t="s">
        <v>15</v>
      </c>
      <c r="C16" s="10">
        <v>2820</v>
      </c>
      <c r="D16" s="11">
        <v>3.2</v>
      </c>
      <c r="E16" s="11">
        <f t="shared" ref="E16:E17" si="0">ROUND(C16*D16,2)</f>
        <v>9024</v>
      </c>
      <c r="F16" s="20">
        <v>0</v>
      </c>
      <c r="G16" s="12">
        <f t="shared" ref="G16:G17" si="1">IF(F16&gt;D16,F16/0,ROUND(C16*F16,2))</f>
        <v>0</v>
      </c>
      <c r="I16" s="27"/>
      <c r="J16" s="27"/>
      <c r="K16" s="28"/>
      <c r="L16" s="27"/>
      <c r="M16" s="28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s="26" customFormat="1" ht="15" thickBot="1" x14ac:dyDescent="0.35">
      <c r="A17" s="5">
        <v>1.2</v>
      </c>
      <c r="B17" s="9" t="s">
        <v>18</v>
      </c>
      <c r="C17" s="10">
        <v>12</v>
      </c>
      <c r="D17" s="11">
        <v>614.42999999999995</v>
      </c>
      <c r="E17" s="11">
        <f t="shared" si="0"/>
        <v>7373.16</v>
      </c>
      <c r="F17" s="20">
        <v>0</v>
      </c>
      <c r="G17" s="12">
        <f t="shared" si="1"/>
        <v>0</v>
      </c>
      <c r="I17" s="27"/>
      <c r="J17" s="27"/>
      <c r="K17" s="28"/>
      <c r="L17" s="27"/>
      <c r="M17" s="28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s="26" customFormat="1" ht="19.5" customHeight="1" x14ac:dyDescent="0.3">
      <c r="A18" s="33"/>
      <c r="B18" s="13"/>
      <c r="C18" s="13"/>
      <c r="D18" s="14"/>
      <c r="E18" s="15">
        <f>SUM(E16:E17)</f>
        <v>16397.16</v>
      </c>
      <c r="F18" s="16"/>
      <c r="G18" s="17">
        <f>IF(SUM(G16:G17)=15000,0,SUM(G16:G17))</f>
        <v>0</v>
      </c>
      <c r="I18" s="27"/>
      <c r="J18" s="27"/>
      <c r="K18" s="29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s="26" customFormat="1" ht="15" thickBot="1" x14ac:dyDescent="0.35">
      <c r="A19" s="18"/>
      <c r="B19" s="18"/>
      <c r="C19" s="18"/>
      <c r="D19" s="18"/>
      <c r="E19" s="18"/>
      <c r="F19" s="18"/>
      <c r="G19" s="18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s="26" customFormat="1" ht="16.2" thickBot="1" x14ac:dyDescent="0.35">
      <c r="A20" s="37" t="s">
        <v>10</v>
      </c>
      <c r="B20" s="37"/>
      <c r="C20" s="37"/>
      <c r="D20" s="37"/>
      <c r="E20" s="37"/>
      <c r="F20" s="38">
        <f>IF(G18&lt;=E18,G18,"ERROR: Límite superado")</f>
        <v>0</v>
      </c>
      <c r="G20" s="39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s="26" customFormat="1" ht="19.2" customHeight="1" x14ac:dyDescent="0.3">
      <c r="A21" s="36" t="s">
        <v>16</v>
      </c>
      <c r="B21" s="36"/>
      <c r="C21" s="36"/>
      <c r="D21" s="36"/>
      <c r="E21" s="36"/>
      <c r="F21" s="36"/>
      <c r="G21" s="24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s="26" customFormat="1" ht="46.8" customHeight="1" x14ac:dyDescent="0.3">
      <c r="A22" s="34"/>
      <c r="B22" s="25"/>
      <c r="C22" s="25"/>
      <c r="D22" s="25"/>
      <c r="E22" s="25"/>
      <c r="F22" s="25"/>
      <c r="G22" s="24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</sheetData>
  <sheetProtection algorithmName="SHA-512" hashValue="9HeePCMHqpsBUBsDoR9Ai7HAByzL67+d7BwXkm/xarFElA1IofnlFXFjkxf7KXxQmtlN+LTi7hnH0r6gMcYw0g==" saltValue="Hstrvb5j642uIMugGXze0Q==" spinCount="100000" sheet="1" objects="1" scenarios="1"/>
  <mergeCells count="11">
    <mergeCell ref="A1:G1"/>
    <mergeCell ref="A2:G2"/>
    <mergeCell ref="A3:G3"/>
    <mergeCell ref="A7:G7"/>
    <mergeCell ref="A8:G8"/>
    <mergeCell ref="A5:G5"/>
    <mergeCell ref="A21:F21"/>
    <mergeCell ref="A20:E20"/>
    <mergeCell ref="F20:G20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Llaneras Pascual</cp:lastModifiedBy>
  <cp:lastPrinted>2024-09-18T06:41:48Z</cp:lastPrinted>
  <dcterms:created xsi:type="dcterms:W3CDTF">2019-12-12T10:58:27Z</dcterms:created>
  <dcterms:modified xsi:type="dcterms:W3CDTF">2026-05-22T11:48:48Z</dcterms:modified>
</cp:coreProperties>
</file>