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Palma\Conservacio\Expedientes\2026\GST26-0036 Limpieza de la carpa de muelles comerciales del Puerto de Palma\1 Pliegos\"/>
    </mc:Choice>
  </mc:AlternateContent>
  <xr:revisionPtr revIDLastSave="0" documentId="13_ncr:1_{D2A83DF8-29CF-44A3-8D1C-B6E77047DD90}" xr6:coauthVersionLast="47" xr6:coauthVersionMax="47" xr10:uidLastSave="{00000000-0000-0000-0000-000000000000}"/>
  <bookViews>
    <workbookView xWindow="30612" yWindow="-108" windowWidth="30936" windowHeight="16776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6" i="1" l="1"/>
  <c r="G24" i="1"/>
  <c r="G23" i="1"/>
  <c r="G22" i="1"/>
  <c r="G20" i="1"/>
  <c r="G18" i="1"/>
  <c r="G16" i="1"/>
  <c r="G27" i="1"/>
  <c r="G14" i="1" l="1"/>
  <c r="G28" i="1" s="1"/>
  <c r="E28" i="1" l="1"/>
  <c r="F30" i="1" l="1"/>
</calcChain>
</file>

<file path=xl/sharedStrings.xml><?xml version="1.0" encoding="utf-8"?>
<sst xmlns="http://schemas.openxmlformats.org/spreadsheetml/2006/main" count="45" uniqueCount="45">
  <si>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</si>
  <si>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</si>
  <si>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</si>
  <si>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</si>
  <si>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</si>
  <si>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</si>
  <si>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</si>
  <si>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</si>
  <si>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</si>
  <si>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</si>
  <si>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</si>
  <si>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</si>
  <si>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01.01</t>
  </si>
  <si>
    <t>01</t>
  </si>
  <si>
    <t>Limpieza urgente interior carpa</t>
  </si>
  <si>
    <t>LIMPIEZA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</si>
  <si>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</t>
    </r>
  </si>
  <si>
    <t>Informe mensual y gestión GMAO</t>
  </si>
  <si>
    <t>02</t>
  </si>
  <si>
    <t>LIMPIEZA DE LUNES A DOMINGO</t>
  </si>
  <si>
    <t>02.01</t>
  </si>
  <si>
    <t>Carpa Muelles de Poniente</t>
  </si>
  <si>
    <t>03</t>
  </si>
  <si>
    <t>SUMINISTRO DE MATERIALES</t>
  </si>
  <si>
    <t>03.01</t>
  </si>
  <si>
    <t>Suministro materiales de limpieza</t>
  </si>
  <si>
    <t>04</t>
  </si>
  <si>
    <t>GESTIÓN DE RESIDUOS</t>
  </si>
  <si>
    <t>04.01</t>
  </si>
  <si>
    <t>Servicio de gestión de residuos</t>
  </si>
  <si>
    <t>05</t>
  </si>
  <si>
    <t>SERVICIO HIGIÉNICO SANITARIO</t>
  </si>
  <si>
    <t>05.01</t>
  </si>
  <si>
    <t>05.02</t>
  </si>
  <si>
    <t>05.03</t>
  </si>
  <si>
    <t>Mantenimiento bimestral equipos bacterioestáticos</t>
  </si>
  <si>
    <t>Contenedores higiénicos femeninos</t>
  </si>
  <si>
    <t>Servicio de aromatización en edificios</t>
  </si>
  <si>
    <t>06</t>
  </si>
  <si>
    <t>TRABAJOS NO PREVISTOS</t>
  </si>
  <si>
    <t>06.02</t>
  </si>
  <si>
    <t>06.01</t>
  </si>
  <si>
    <t>Partida alzada a justificar para trabajos no previstos</t>
  </si>
  <si>
    <t>LIMPIEZA DE LA CARPA DE MUELLES COMERCIALES DEL PUERTO DE PALMA</t>
  </si>
  <si>
    <t>Expediente GST26-0036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</si>
</sst>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rgb="FF000000"/>
      <name val="Arial Narrow"/>
      <family val="2"/>
    </font>
    <font>
      <sz val="8"/>
      <name val="Calibri"/>
      <family val="2"/>
      <scheme val="minor"/>
    </font>
    <font>
      <b/>
      <sz val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3"/>
    <xf numFmtId="0" fontId="2" fillId="0" borderId="3"/>
    <xf numFmtId="0" fontId="1" fillId="0" borderId="3"/>
  </cellStyleXfs>
  <cellXfs count="67">
    <xf numFmtId="0" fontId="0" fillId="0" borderId="0" xfId="0" applyFont="1" applyAlignment="1"/>
    <xf numFmtId="0" fontId="6" fillId="0" borderId="0" xfId="0" applyFont="1"/>
    <xf numFmtId="0" fontId="6" fillId="2" borderId="2" xfId="0" applyFont="1" applyFill="1" applyBorder="1"/>
    <xf numFmtId="4" fontId="13" fillId="0" borderId="0" xfId="0" applyNumberFormat="1" applyFont="1" applyAlignment="1">
      <alignment vertical="top"/>
    </xf>
    <xf numFmtId="49" fontId="13" fillId="0" borderId="0" xfId="0" applyNumberFormat="1" applyFont="1" applyAlignment="1">
      <alignment vertical="top" wrapText="1"/>
    </xf>
    <xf numFmtId="0" fontId="6" fillId="2" borderId="11" xfId="0" applyFont="1" applyFill="1" applyBorder="1"/>
    <xf numFmtId="0" fontId="6" fillId="2" borderId="1" xfId="0" applyFont="1" applyFill="1" applyBorder="1"/>
    <xf numFmtId="0" fontId="6" fillId="2" borderId="12" xfId="0" applyFont="1" applyFill="1" applyBorder="1"/>
    <xf numFmtId="0" fontId="6" fillId="2" borderId="7" xfId="0" applyFont="1" applyFill="1" applyBorder="1"/>
    <xf numFmtId="0" fontId="6" fillId="2" borderId="3" xfId="0" applyFont="1" applyFill="1" applyBorder="1"/>
    <xf numFmtId="0" fontId="6" fillId="2" borderId="8" xfId="0" applyFont="1" applyFill="1" applyBorder="1"/>
    <xf numFmtId="0" fontId="6" fillId="2" borderId="9" xfId="0" applyFont="1" applyFill="1" applyBorder="1"/>
    <xf numFmtId="0" fontId="6" fillId="2" borderId="10" xfId="0" applyFont="1" applyFill="1" applyBorder="1"/>
    <xf numFmtId="0" fontId="6" fillId="2" borderId="7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8" xfId="0" applyFont="1" applyFill="1" applyBorder="1" applyAlignment="1">
      <alignment horizontal="center" wrapText="1"/>
    </xf>
    <xf numFmtId="0" fontId="12" fillId="2" borderId="17" xfId="0" applyFont="1" applyFill="1" applyBorder="1" applyAlignment="1">
      <alignment vertical="center" wrapText="1"/>
    </xf>
    <xf numFmtId="0" fontId="12" fillId="2" borderId="18" xfId="0" applyFont="1" applyFill="1" applyBorder="1" applyAlignment="1">
      <alignment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2" fontId="20" fillId="4" borderId="16" xfId="0" applyNumberFormat="1" applyFont="1" applyFill="1" applyBorder="1" applyAlignment="1">
      <alignment vertical="center" wrapText="1"/>
    </xf>
    <xf numFmtId="164" fontId="14" fillId="4" borderId="16" xfId="0" applyNumberFormat="1" applyFont="1" applyFill="1" applyBorder="1" applyAlignment="1">
      <alignment vertical="center" wrapText="1"/>
    </xf>
    <xf numFmtId="0" fontId="14" fillId="2" borderId="16" xfId="0" applyFont="1" applyFill="1" applyBorder="1" applyAlignment="1">
      <alignment vertical="center" wrapText="1"/>
    </xf>
    <xf numFmtId="2" fontId="14" fillId="2" borderId="16" xfId="0" applyNumberFormat="1" applyFont="1" applyFill="1" applyBorder="1" applyAlignment="1">
      <alignment vertical="center" wrapText="1"/>
    </xf>
    <xf numFmtId="164" fontId="14" fillId="2" borderId="16" xfId="0" applyNumberFormat="1" applyFont="1" applyFill="1" applyBorder="1" applyAlignment="1">
      <alignment vertical="center" wrapText="1"/>
    </xf>
    <xf numFmtId="164" fontId="14" fillId="3" borderId="16" xfId="0" applyNumberFormat="1" applyFont="1" applyFill="1" applyBorder="1" applyAlignment="1" applyProtection="1">
      <alignment vertical="center" wrapText="1"/>
      <protection locked="0"/>
    </xf>
    <xf numFmtId="1" fontId="14" fillId="2" borderId="21" xfId="0" applyNumberFormat="1" applyFont="1" applyFill="1" applyBorder="1" applyAlignment="1">
      <alignment horizontal="center" vertical="center" wrapText="1"/>
    </xf>
    <xf numFmtId="164" fontId="14" fillId="2" borderId="22" xfId="0" applyNumberFormat="1" applyFont="1" applyFill="1" applyBorder="1" applyAlignment="1">
      <alignment vertical="center" wrapText="1"/>
    </xf>
    <xf numFmtId="1" fontId="20" fillId="4" borderId="21" xfId="0" applyNumberFormat="1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vertical="center" wrapText="1"/>
    </xf>
    <xf numFmtId="164" fontId="15" fillId="2" borderId="20" xfId="0" applyNumberFormat="1" applyFont="1" applyFill="1" applyBorder="1" applyAlignment="1">
      <alignment vertical="center" wrapText="1"/>
    </xf>
    <xf numFmtId="164" fontId="15" fillId="5" borderId="20" xfId="0" applyNumberFormat="1" applyFont="1" applyFill="1" applyBorder="1" applyAlignment="1">
      <alignment vertical="center" wrapText="1"/>
    </xf>
    <xf numFmtId="0" fontId="0" fillId="0" borderId="0" xfId="0"/>
    <xf numFmtId="0" fontId="6" fillId="2" borderId="13" xfId="0" applyFont="1" applyFill="1" applyBorder="1" applyAlignment="1">
      <alignment horizontal="center" wrapText="1"/>
    </xf>
    <xf numFmtId="0" fontId="6" fillId="2" borderId="14" xfId="0" applyFont="1" applyFill="1" applyBorder="1" applyAlignment="1">
      <alignment horizontal="center" wrapText="1"/>
    </xf>
    <xf numFmtId="0" fontId="6" fillId="2" borderId="15" xfId="0" applyFont="1" applyFill="1" applyBorder="1" applyAlignment="1">
      <alignment horizontal="center" wrapText="1"/>
    </xf>
    <xf numFmtId="0" fontId="16" fillId="2" borderId="4" xfId="0" applyFont="1" applyFill="1" applyBorder="1" applyAlignment="1">
      <alignment vertical="center" wrapText="1"/>
    </xf>
    <xf numFmtId="0" fontId="16" fillId="2" borderId="5" xfId="0" applyFont="1" applyFill="1" applyBorder="1" applyAlignment="1">
      <alignment vertical="center" wrapText="1"/>
    </xf>
    <xf numFmtId="0" fontId="5" fillId="7" borderId="8" xfId="0" applyFont="1" applyFill="1" applyBorder="1" applyAlignment="1"/>
    <xf numFmtId="1" fontId="20" fillId="4" borderId="21" xfId="0" quotePrefix="1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right" wrapText="1"/>
    </xf>
    <xf numFmtId="0" fontId="11" fillId="2" borderId="7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5" fillId="0" borderId="7" xfId="0" applyFont="1" applyBorder="1"/>
    <xf numFmtId="0" fontId="17" fillId="2" borderId="7" xfId="0" applyFont="1" applyFill="1" applyBorder="1" applyAlignment="1">
      <alignment horizontal="right" vertical="center" wrapText="1"/>
    </xf>
    <xf numFmtId="164" fontId="18" fillId="6" borderId="23" xfId="0" applyNumberFormat="1" applyFont="1" applyFill="1" applyBorder="1" applyAlignment="1">
      <alignment horizontal="center" vertical="center" wrapText="1"/>
    </xf>
    <xf numFmtId="0" fontId="5" fillId="0" borderId="24" xfId="0" applyFont="1" applyBorder="1"/>
    <xf numFmtId="0" fontId="4" fillId="2" borderId="4" xfId="0" applyFont="1" applyFill="1" applyBorder="1" applyAlignment="1">
      <alignment horizontal="center" wrapText="1"/>
    </xf>
    <xf numFmtId="0" fontId="5" fillId="0" borderId="5" xfId="0" applyFont="1" applyBorder="1"/>
    <xf numFmtId="0" fontId="5" fillId="0" borderId="6" xfId="0" applyFont="1" applyBorder="1"/>
    <xf numFmtId="0" fontId="7" fillId="2" borderId="7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8" fillId="2" borderId="9" xfId="0" applyFont="1" applyFill="1" applyBorder="1" applyAlignment="1">
      <alignment horizontal="center" vertical="top" wrapText="1"/>
    </xf>
    <xf numFmtId="0" fontId="5" fillId="0" borderId="2" xfId="0" applyFont="1" applyBorder="1"/>
    <xf numFmtId="0" fontId="5" fillId="0" borderId="10" xfId="0" applyFont="1" applyBorder="1"/>
    <xf numFmtId="0" fontId="9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164" fontId="14" fillId="3" borderId="25" xfId="0" applyNumberFormat="1" applyFont="1" applyFill="1" applyBorder="1" applyAlignment="1" applyProtection="1">
      <alignment horizontal="center" vertical="center" wrapText="1"/>
      <protection locked="0"/>
    </xf>
    <xf numFmtId="164" fontId="14" fillId="3" borderId="26" xfId="0" applyNumberFormat="1" applyFont="1" applyFill="1" applyBorder="1" applyAlignment="1" applyProtection="1">
      <alignment horizontal="center" vertical="center" wrapText="1"/>
      <protection locked="0"/>
    </xf>
    <xf numFmtId="164" fontId="14" fillId="3" borderId="27" xfId="0" applyNumberFormat="1" applyFont="1" applyFill="1" applyBorder="1" applyAlignment="1" applyProtection="1">
      <alignment horizontal="center" vertical="center" wrapText="1"/>
      <protection locked="0"/>
    </xf>
    <xf numFmtId="164" fontId="14" fillId="3" borderId="28" xfId="0" applyNumberFormat="1" applyFont="1" applyFill="1" applyBorder="1" applyAlignment="1" applyProtection="1">
      <alignment horizontal="center" vertical="center" wrapText="1"/>
      <protection locked="0"/>
    </xf>
    <xf numFmtId="164" fontId="14" fillId="3" borderId="29" xfId="0" applyNumberFormat="1" applyFont="1" applyFill="1" applyBorder="1" applyAlignment="1" applyProtection="1">
      <alignment horizontal="center" vertical="center" wrapText="1"/>
      <protection locked="0"/>
    </xf>
    <xf numFmtId="164" fontId="14" fillId="3" borderId="30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>
      <alignment horizontal="center" vertical="center" wrapText="1"/>
    </xf>
    <xf numFmtId="0" fontId="22" fillId="0" borderId="3" xfId="0" applyFont="1" applyBorder="1"/>
    <xf numFmtId="0" fontId="22" fillId="0" borderId="8" xfId="0" applyFont="1" applyBorder="1"/>
  </cellXfs>
  <cellStyles count="4">
    <cellStyle name="Normal" xfId="0" builtinId="0"/>
    <cellStyle name="Normal 2" xfId="1" xr:uid="{00000000-0005-0000-0000-000001000000}"/>
    <cellStyle name="Normal 3" xfId="2" xr:uid="{FCC7F217-5E7D-487E-8EEB-AAE0D397533C}"/>
    <cellStyle name="Normal 4" xfId="3" xr:uid="{1E548ACE-D665-4147-A3CE-C59ACBDF78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33"/>
  <sheetViews>
    <sheetView tabSelected="1" workbookViewId="0">
      <selection activeCell="H21" sqref="H21"/>
    </sheetView>
  </sheetViews>
  <sheetFormatPr baseColWidth="10" defaultColWidth="14.44140625" defaultRowHeight="15" customHeight="1" x14ac:dyDescent="0.3"/>
  <cols>
    <col min="1" max="1" width="7.6640625" customWidth="1"/>
    <col min="2" max="2" width="58.6640625" customWidth="1"/>
    <col min="3" max="6" width="14.5546875" customWidth="1"/>
    <col min="7" max="7" width="16.33203125" customWidth="1"/>
    <col min="8" max="26" width="11.44140625" customWidth="1"/>
  </cols>
  <sheetData>
    <row r="1" spans="1:26" ht="15" customHeight="1" x14ac:dyDescent="0.3">
      <c r="A1" s="48" t="s">
        <v>0</v>
      </c>
      <c r="B1" s="49"/>
      <c r="C1" s="49"/>
      <c r="D1" s="49"/>
      <c r="E1" s="49"/>
      <c r="F1" s="49"/>
      <c r="G1" s="5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1" t="s">
        <v>43</v>
      </c>
      <c r="B2" s="43"/>
      <c r="C2" s="43"/>
      <c r="D2" s="43"/>
      <c r="E2" s="43"/>
      <c r="F2" s="43"/>
      <c r="G2" s="5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>
      <c r="A3" s="64"/>
      <c r="B3" s="65"/>
      <c r="C3" s="65"/>
      <c r="D3" s="65"/>
      <c r="E3" s="65"/>
      <c r="F3" s="65"/>
      <c r="G3" s="6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Bot="1" x14ac:dyDescent="0.35">
      <c r="A4" s="53" t="s">
        <v>44</v>
      </c>
      <c r="B4" s="54"/>
      <c r="C4" s="54"/>
      <c r="D4" s="54"/>
      <c r="E4" s="54"/>
      <c r="F4" s="54"/>
      <c r="G4" s="5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5"/>
      <c r="B5" s="6"/>
      <c r="C5" s="6"/>
      <c r="D5" s="6"/>
      <c r="E5" s="6"/>
      <c r="F5" s="6"/>
      <c r="G5" s="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">
      <c r="A6" s="56" t="s">
        <v>1</v>
      </c>
      <c r="B6" s="43"/>
      <c r="C6" s="43"/>
      <c r="D6" s="43"/>
      <c r="E6" s="43"/>
      <c r="F6" s="43"/>
      <c r="G6" s="5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57" t="s">
        <v>2</v>
      </c>
      <c r="B7" s="43"/>
      <c r="C7" s="43"/>
      <c r="D7" s="43"/>
      <c r="E7" s="43"/>
      <c r="F7" s="43"/>
      <c r="G7" s="5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">
      <c r="A8" s="8"/>
      <c r="B8" s="9"/>
      <c r="C8" s="9"/>
      <c r="D8" s="9"/>
      <c r="E8" s="9"/>
      <c r="F8" s="9"/>
      <c r="G8" s="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3">
      <c r="A9" s="42" t="s">
        <v>3</v>
      </c>
      <c r="B9" s="43"/>
      <c r="C9" s="58"/>
      <c r="D9" s="59"/>
      <c r="E9" s="59"/>
      <c r="F9" s="59"/>
      <c r="G9" s="6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3">
      <c r="A10" s="44"/>
      <c r="B10" s="43"/>
      <c r="C10" s="61"/>
      <c r="D10" s="62"/>
      <c r="E10" s="62"/>
      <c r="F10" s="62"/>
      <c r="G10" s="6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5">
      <c r="A11" s="11"/>
      <c r="B11" s="2"/>
      <c r="C11" s="2"/>
      <c r="D11" s="2"/>
      <c r="E11" s="2"/>
      <c r="F11" s="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950000000000003" customHeight="1" x14ac:dyDescent="0.3">
      <c r="A12" s="16" t="s">
        <v>4</v>
      </c>
      <c r="B12" s="17" t="s">
        <v>5</v>
      </c>
      <c r="C12" s="18" t="s">
        <v>6</v>
      </c>
      <c r="D12" s="18" t="s">
        <v>7</v>
      </c>
      <c r="E12" s="18" t="s">
        <v>8</v>
      </c>
      <c r="F12" s="18" t="s">
        <v>9</v>
      </c>
      <c r="G12" s="19" t="s">
        <v>10</v>
      </c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8" t="s">
        <v>13</v>
      </c>
      <c r="B13" s="20" t="s">
        <v>15</v>
      </c>
      <c r="C13" s="20"/>
      <c r="D13" s="20"/>
      <c r="E13" s="21"/>
      <c r="F13" s="21"/>
      <c r="G13" s="29"/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6" t="s">
        <v>12</v>
      </c>
      <c r="B14" s="22" t="s">
        <v>17</v>
      </c>
      <c r="C14" s="23">
        <v>12</v>
      </c>
      <c r="D14" s="24">
        <v>225.72</v>
      </c>
      <c r="E14" s="24">
        <v>2708.64</v>
      </c>
      <c r="F14" s="25"/>
      <c r="G14" s="27">
        <f t="shared" ref="G14:G26" si="0">IF(F14&gt;D14,F14/0,ROUND(C14*F14,2))</f>
        <v>0</v>
      </c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39" t="s">
        <v>18</v>
      </c>
      <c r="B15" s="20" t="s">
        <v>19</v>
      </c>
      <c r="C15" s="20"/>
      <c r="D15" s="20"/>
      <c r="E15" s="21"/>
      <c r="F15" s="21"/>
      <c r="G15" s="29"/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6" t="s">
        <v>20</v>
      </c>
      <c r="B16" s="22" t="s">
        <v>21</v>
      </c>
      <c r="C16" s="23">
        <v>12</v>
      </c>
      <c r="D16" s="24">
        <v>3881.88</v>
      </c>
      <c r="E16" s="24">
        <v>46582.559999999998</v>
      </c>
      <c r="F16" s="25"/>
      <c r="G16" s="27">
        <f t="shared" si="0"/>
        <v>0</v>
      </c>
      <c r="H16" s="1"/>
      <c r="I16" s="1"/>
      <c r="J16" s="1"/>
      <c r="K16" s="3"/>
      <c r="L16" s="1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39" t="s">
        <v>22</v>
      </c>
      <c r="B17" s="20" t="s">
        <v>23</v>
      </c>
      <c r="C17" s="20"/>
      <c r="D17" s="20"/>
      <c r="E17" s="21"/>
      <c r="F17" s="21"/>
      <c r="G17" s="29"/>
      <c r="H17" s="1"/>
      <c r="I17" s="1"/>
      <c r="J17" s="1"/>
      <c r="K17" s="3"/>
      <c r="L17" s="1"/>
      <c r="M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6" t="s">
        <v>24</v>
      </c>
      <c r="B18" s="22" t="s">
        <v>25</v>
      </c>
      <c r="C18" s="23">
        <v>12</v>
      </c>
      <c r="D18" s="24">
        <v>708.66</v>
      </c>
      <c r="E18" s="24">
        <v>8503.92</v>
      </c>
      <c r="F18" s="25"/>
      <c r="G18" s="27">
        <f t="shared" si="0"/>
        <v>0</v>
      </c>
      <c r="H18" s="1"/>
      <c r="I18" s="1"/>
      <c r="J18" s="1"/>
      <c r="K18" s="3"/>
      <c r="L18" s="1"/>
      <c r="M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39" t="s">
        <v>26</v>
      </c>
      <c r="B19" s="20" t="s">
        <v>27</v>
      </c>
      <c r="C19" s="20"/>
      <c r="D19" s="20"/>
      <c r="E19" s="21"/>
      <c r="F19" s="21"/>
      <c r="G19" s="29"/>
      <c r="H19" s="1"/>
      <c r="I19" s="1"/>
      <c r="J19" s="1"/>
      <c r="K19" s="3"/>
      <c r="L19" s="1"/>
      <c r="M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6" t="s">
        <v>28</v>
      </c>
      <c r="B20" s="22" t="s">
        <v>29</v>
      </c>
      <c r="C20" s="23">
        <v>12</v>
      </c>
      <c r="D20" s="24">
        <v>440.94</v>
      </c>
      <c r="E20" s="24">
        <v>5291.28</v>
      </c>
      <c r="F20" s="25"/>
      <c r="G20" s="27">
        <f t="shared" si="0"/>
        <v>0</v>
      </c>
      <c r="H20" s="1"/>
      <c r="I20" s="1"/>
      <c r="J20" s="1"/>
      <c r="K20" s="3"/>
      <c r="L20" s="1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39" t="s">
        <v>30</v>
      </c>
      <c r="B21" s="20" t="s">
        <v>31</v>
      </c>
      <c r="C21" s="20"/>
      <c r="D21" s="20"/>
      <c r="E21" s="21"/>
      <c r="F21" s="21"/>
      <c r="G21" s="29"/>
      <c r="H21" s="1"/>
      <c r="I21" s="1"/>
      <c r="J21" s="1"/>
      <c r="K21" s="3"/>
      <c r="L21" s="1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6" t="s">
        <v>32</v>
      </c>
      <c r="B22" s="22" t="s">
        <v>35</v>
      </c>
      <c r="C22" s="23">
        <v>6</v>
      </c>
      <c r="D22" s="24">
        <v>164.04</v>
      </c>
      <c r="E22" s="24">
        <v>984.24</v>
      </c>
      <c r="F22" s="25"/>
      <c r="G22" s="27">
        <f t="shared" si="0"/>
        <v>0</v>
      </c>
      <c r="H22" s="1"/>
      <c r="I22" s="1"/>
      <c r="J22" s="1"/>
      <c r="K22" s="3"/>
      <c r="L22" s="1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6" t="s">
        <v>33</v>
      </c>
      <c r="B23" s="22" t="s">
        <v>36</v>
      </c>
      <c r="C23" s="23">
        <v>12</v>
      </c>
      <c r="D23" s="24">
        <v>72.19</v>
      </c>
      <c r="E23" s="24">
        <v>866.28</v>
      </c>
      <c r="F23" s="25"/>
      <c r="G23" s="27">
        <f t="shared" si="0"/>
        <v>0</v>
      </c>
      <c r="H23" s="1"/>
      <c r="I23" s="1"/>
      <c r="J23" s="1"/>
      <c r="K23" s="3"/>
      <c r="L23" s="1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6" t="s">
        <v>34</v>
      </c>
      <c r="B24" s="22" t="s">
        <v>37</v>
      </c>
      <c r="C24" s="23">
        <v>12</v>
      </c>
      <c r="D24" s="24">
        <v>101.71</v>
      </c>
      <c r="E24" s="24">
        <v>1220.52</v>
      </c>
      <c r="F24" s="25"/>
      <c r="G24" s="27">
        <f t="shared" si="0"/>
        <v>0</v>
      </c>
      <c r="H24" s="1"/>
      <c r="I24" s="1"/>
      <c r="J24" s="1"/>
      <c r="K24" s="3"/>
      <c r="L24" s="1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39" t="s">
        <v>38</v>
      </c>
      <c r="B25" s="20" t="s">
        <v>39</v>
      </c>
      <c r="C25" s="20"/>
      <c r="D25" s="20"/>
      <c r="E25" s="21"/>
      <c r="F25" s="21"/>
      <c r="G25" s="29"/>
      <c r="H25" s="1"/>
      <c r="I25" s="1"/>
      <c r="J25" s="1"/>
      <c r="K25" s="3"/>
      <c r="L25" s="1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6" t="s">
        <v>41</v>
      </c>
      <c r="B26" s="22" t="s">
        <v>14</v>
      </c>
      <c r="C26" s="23">
        <v>200</v>
      </c>
      <c r="D26" s="24">
        <v>50.86</v>
      </c>
      <c r="E26" s="24">
        <v>10172</v>
      </c>
      <c r="F26" s="24">
        <v>50.86</v>
      </c>
      <c r="G26" s="27">
        <f t="shared" si="0"/>
        <v>10172</v>
      </c>
      <c r="H26" s="1"/>
      <c r="I26" s="1"/>
      <c r="J26" s="1"/>
      <c r="K26" s="3"/>
      <c r="L26" s="1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thickBot="1" x14ac:dyDescent="0.35">
      <c r="A27" s="26" t="s">
        <v>40</v>
      </c>
      <c r="B27" s="22" t="s">
        <v>42</v>
      </c>
      <c r="C27" s="23">
        <v>1</v>
      </c>
      <c r="D27" s="24">
        <v>10000</v>
      </c>
      <c r="E27" s="24">
        <v>10000</v>
      </c>
      <c r="F27" s="24">
        <v>10000</v>
      </c>
      <c r="G27" s="27">
        <f t="shared" ref="G27" si="1">IF(F27&gt;D27,F27/0,ROUND(C27*F27,2))</f>
        <v>10000</v>
      </c>
      <c r="H27" s="1"/>
      <c r="I27" s="1"/>
      <c r="J27" s="1"/>
      <c r="K27" s="3"/>
      <c r="L27" s="1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thickBot="1" x14ac:dyDescent="0.35">
      <c r="A28" s="36"/>
      <c r="B28" s="37"/>
      <c r="C28" s="37"/>
      <c r="D28" s="37"/>
      <c r="E28" s="30">
        <f>SUM(E13:E27)</f>
        <v>86329.439999999988</v>
      </c>
      <c r="F28" s="37"/>
      <c r="G28" s="31">
        <f>SUM(G13:G27)</f>
        <v>20172</v>
      </c>
      <c r="H28" s="1"/>
      <c r="I28" s="1"/>
      <c r="J28" s="1"/>
      <c r="K28" s="4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thickBot="1" x14ac:dyDescent="0.35">
      <c r="A29" s="13"/>
      <c r="B29" s="14"/>
      <c r="C29" s="14"/>
      <c r="D29" s="14"/>
      <c r="E29" s="14"/>
      <c r="F29" s="14"/>
      <c r="G29" s="1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thickBot="1" x14ac:dyDescent="0.35">
      <c r="A30" s="45" t="s">
        <v>11</v>
      </c>
      <c r="B30" s="43"/>
      <c r="C30" s="43"/>
      <c r="D30" s="43"/>
      <c r="E30" s="43"/>
      <c r="F30" s="46">
        <f>IF(G28&lt;=E28,G28,"ERROR: Límite superado")</f>
        <v>20172</v>
      </c>
      <c r="G30" s="47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6" customHeight="1" x14ac:dyDescent="0.3">
      <c r="A31" s="40" t="s">
        <v>16</v>
      </c>
      <c r="B31" s="41"/>
      <c r="C31" s="41"/>
      <c r="D31" s="41"/>
      <c r="E31" s="41"/>
      <c r="F31" s="41"/>
      <c r="G31" s="3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s="32" customFormat="1" ht="14.25" customHeight="1" thickBot="1" x14ac:dyDescent="0.35">
      <c r="A32" s="33"/>
      <c r="B32" s="34"/>
      <c r="C32" s="34"/>
      <c r="D32" s="34"/>
      <c r="E32" s="34"/>
      <c r="F32" s="34"/>
      <c r="G32" s="3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</sheetData>
  <sheetProtection algorithmName="SHA-512" hashValue="aNHX5rIU3X//VRhrwTm5R3FZubUx/ypjK+KyowhmuVhlRYSdETHMF2BgfhKR4ytaLxD2ONnR7q0eJ+DREU/ATg==" saltValue="XwYqAX46Dy1j8Bi6V/6P9w==" spinCount="100000" sheet="1" objects="1" scenarios="1"/>
  <mergeCells count="11">
    <mergeCell ref="A31:F31"/>
    <mergeCell ref="A9:B10"/>
    <mergeCell ref="A30:E30"/>
    <mergeCell ref="F30:G30"/>
    <mergeCell ref="A1:G1"/>
    <mergeCell ref="A2:G2"/>
    <mergeCell ref="A4:G4"/>
    <mergeCell ref="A6:G6"/>
    <mergeCell ref="A7:G7"/>
    <mergeCell ref="C9:G10"/>
    <mergeCell ref="A3:G3"/>
  </mergeCells>
  <phoneticPr fontId="21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Albert Ferrer Giménez</cp:lastModifiedBy>
  <cp:lastPrinted>2023-07-04T09:05:46Z</cp:lastPrinted>
  <dcterms:created xsi:type="dcterms:W3CDTF">2019-12-12T10:58:27Z</dcterms:created>
  <dcterms:modified xsi:type="dcterms:W3CDTF">2026-06-11T11:28:03Z</dcterms:modified>
</cp:coreProperties>
</file>