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lma\SSMM-SSGG\Expedientes\2026\GST26-0074 Suministro de gominolas\1 Pliegos\"/>
    </mc:Choice>
  </mc:AlternateContent>
  <xr:revisionPtr revIDLastSave="0" documentId="13_ncr:1_{79DF592D-1506-42EC-897A-B5BEA9A171EB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PROPOSICIÓN ECONÓMICA" sheetId="1" r:id="rId1"/>
  </sheets>
  <definedNames>
    <definedName name="_xlnm.Print_Area" localSheetId="0">'PROPOSICIÓN ECONÓMICA'!$A$1:$G$23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5" i="1" l="1"/>
  <c r="G16" i="1"/>
  <c r="G17" i="1"/>
  <c r="G18" i="1"/>
  <c r="G14" i="1"/>
  <c r="G19" i="1" l="1"/>
  <c r="F21" i="1" s="1"/>
  <c r="E15" i="1"/>
  <c r="E16" i="1"/>
  <c r="E17" i="1"/>
  <c r="E18" i="1"/>
  <c r="E14" i="1"/>
  <c r="E19" i="1" l="1"/>
</calcChain>
</file>

<file path=xl/sharedStrings.xml><?xml version="1.0" encoding="utf-8"?>
<sst xmlns="http://schemas.openxmlformats.org/spreadsheetml/2006/main" count="25" uniqueCount="25">
  <si>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</si>
  <si>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</si>
  <si>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</si>
  <si>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</si>
  <si>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</si>
  <si>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</si>
  <si>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</si>
  <si>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</si>
  <si>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</si>
  <si>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</si>
  <si>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</si>
  <si>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</si>
  <si>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</si>
  <si>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</si>
  <si>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</si>
  <si>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1.4</t>
  </si>
  <si>
    <t>1.5</t>
  </si>
  <si>
    <t>Puerto de Palma</t>
  </si>
  <si>
    <t>Puerto de Alcúdia</t>
  </si>
  <si>
    <t>Puerto de Maó</t>
  </si>
  <si>
    <t>Puerto de la Savina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</si>
  <si>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</si>
  <si>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Expediente GST26-0074 "SUMINISTRO DE CARAMELOS PARA LOS PUERTOS DE LA AUTORIDAD PORTUARIA DE BALEARES"</t>
  </si>
  <si>
    <t>Puerto de Eivissa</t>
  </si>
  <si>
    <t>SUMINISTRO DE CARAMELOS A LOS PUERTOS DE LA APB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</si>
</sst>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8" fillId="4" borderId="1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vertical="top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tabSelected="1" view="pageBreakPreview" zoomScale="85" zoomScaleNormal="100" zoomScaleSheetLayoutView="85" workbookViewId="0">
      <selection activeCell="K16" sqref="K16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/>
      <c r="B2" s="33"/>
      <c r="C2" s="33"/>
      <c r="D2" s="33"/>
      <c r="E2" s="33"/>
      <c r="F2" s="33"/>
      <c r="G2" s="34"/>
    </row>
    <row r="3" spans="1:13" ht="20.399999999999999" customHeight="1" thickBot="1" x14ac:dyDescent="0.35">
      <c r="A3" s="35" t="s">
        <v>22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11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4" t="s">
        <v>2</v>
      </c>
      <c r="B8" s="44"/>
      <c r="C8" s="45"/>
      <c r="D8" s="46"/>
      <c r="E8" s="46"/>
      <c r="F8" s="46"/>
      <c r="G8" s="47"/>
    </row>
    <row r="9" spans="1:13" ht="15.75" customHeight="1" thickBot="1" x14ac:dyDescent="0.35">
      <c r="A9" s="44"/>
      <c r="B9" s="44"/>
      <c r="C9" s="48"/>
      <c r="D9" s="49"/>
      <c r="E9" s="49"/>
      <c r="F9" s="49"/>
      <c r="G9" s="50"/>
    </row>
    <row r="10" spans="1:13" ht="15.75" customHeight="1" x14ac:dyDescent="0.3">
      <c r="A10" s="24"/>
      <c r="B10" s="24"/>
      <c r="C10" s="25"/>
      <c r="D10" s="25"/>
      <c r="E10" s="25"/>
      <c r="F10" s="25"/>
      <c r="G10" s="2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0"/>
      <c r="M12" s="20"/>
    </row>
    <row r="13" spans="1:13" x14ac:dyDescent="0.3">
      <c r="A13" s="28">
        <v>1</v>
      </c>
      <c r="B13" s="6" t="s">
        <v>24</v>
      </c>
      <c r="C13" s="7"/>
      <c r="D13" s="23"/>
      <c r="E13" s="7"/>
      <c r="F13" s="7"/>
      <c r="G13" s="8"/>
      <c r="K13" s="20"/>
      <c r="M13" s="20"/>
    </row>
    <row r="14" spans="1:13" x14ac:dyDescent="0.3">
      <c r="A14" s="5" t="s">
        <v>12</v>
      </c>
      <c r="B14" s="9" t="s">
        <v>17</v>
      </c>
      <c r="C14" s="10">
        <v>700</v>
      </c>
      <c r="D14" s="11">
        <v>17.510000000000002</v>
      </c>
      <c r="E14" s="11">
        <f>+ROUND(C14*D14,2)</f>
        <v>12257</v>
      </c>
      <c r="F14" s="22"/>
      <c r="G14" s="12">
        <f>IF(F14&gt;D14,F14/0,ROUND(C14*F14,2))</f>
        <v>0</v>
      </c>
      <c r="K14" s="20"/>
      <c r="M14" s="20"/>
    </row>
    <row r="15" spans="1:13" x14ac:dyDescent="0.3">
      <c r="A15" s="5" t="s">
        <v>13</v>
      </c>
      <c r="B15" s="9" t="s">
        <v>18</v>
      </c>
      <c r="C15" s="10">
        <v>70</v>
      </c>
      <c r="D15" s="11">
        <v>17.510000000000002</v>
      </c>
      <c r="E15" s="11">
        <f t="shared" ref="E15:E18" si="0">+ROUND(C15*D15,2)</f>
        <v>1225.7</v>
      </c>
      <c r="F15" s="22"/>
      <c r="G15" s="12">
        <f t="shared" ref="G15:G18" si="1">IF(F15&gt;D15,F15/0,ROUND(C15*F15,2))</f>
        <v>0</v>
      </c>
      <c r="K15" s="20"/>
      <c r="M15" s="20"/>
    </row>
    <row r="16" spans="1:13" x14ac:dyDescent="0.3">
      <c r="A16" s="5" t="s">
        <v>14</v>
      </c>
      <c r="B16" s="9" t="s">
        <v>19</v>
      </c>
      <c r="C16" s="10">
        <v>120</v>
      </c>
      <c r="D16" s="11">
        <v>18.53</v>
      </c>
      <c r="E16" s="11">
        <f t="shared" si="0"/>
        <v>2223.6</v>
      </c>
      <c r="F16" s="22"/>
      <c r="G16" s="12">
        <f t="shared" si="1"/>
        <v>0</v>
      </c>
      <c r="K16" s="20"/>
      <c r="M16" s="20"/>
    </row>
    <row r="17" spans="1:13" x14ac:dyDescent="0.3">
      <c r="A17" s="5" t="s">
        <v>15</v>
      </c>
      <c r="B17" s="9" t="s">
        <v>23</v>
      </c>
      <c r="C17" s="10">
        <v>120</v>
      </c>
      <c r="D17" s="11">
        <v>18.53</v>
      </c>
      <c r="E17" s="11">
        <f t="shared" si="0"/>
        <v>2223.6</v>
      </c>
      <c r="F17" s="22"/>
      <c r="G17" s="12">
        <f t="shared" si="1"/>
        <v>0</v>
      </c>
      <c r="K17" s="20"/>
      <c r="M17" s="20"/>
    </row>
    <row r="18" spans="1:13" ht="15" thickBot="1" x14ac:dyDescent="0.35">
      <c r="A18" s="5" t="s">
        <v>16</v>
      </c>
      <c r="B18" s="9" t="s">
        <v>20</v>
      </c>
      <c r="C18" s="10">
        <v>70</v>
      </c>
      <c r="D18" s="11">
        <v>18.53</v>
      </c>
      <c r="E18" s="11">
        <f t="shared" si="0"/>
        <v>1297.0999999999999</v>
      </c>
      <c r="F18" s="22"/>
      <c r="G18" s="12">
        <f t="shared" si="1"/>
        <v>0</v>
      </c>
      <c r="K18" s="20"/>
      <c r="M18" s="20"/>
    </row>
    <row r="19" spans="1:13" ht="19.5" customHeight="1" x14ac:dyDescent="0.3">
      <c r="A19" s="13"/>
      <c r="B19" s="13"/>
      <c r="C19" s="13"/>
      <c r="D19" s="14"/>
      <c r="E19" s="15">
        <f>SUM(E14:E18)</f>
        <v>19227</v>
      </c>
      <c r="F19" s="16"/>
      <c r="G19" s="17">
        <f>+SUM(G14:G18)</f>
        <v>0</v>
      </c>
      <c r="K19" s="21"/>
    </row>
    <row r="20" spans="1:13" ht="15" thickBot="1" x14ac:dyDescent="0.35">
      <c r="A20" s="18"/>
      <c r="B20" s="18"/>
      <c r="C20" s="18"/>
      <c r="D20" s="18"/>
      <c r="E20" s="18"/>
      <c r="F20" s="18"/>
      <c r="G20" s="18"/>
    </row>
    <row r="21" spans="1:13" ht="16.2" thickBot="1" x14ac:dyDescent="0.35">
      <c r="A21" s="41" t="s">
        <v>10</v>
      </c>
      <c r="B21" s="41"/>
      <c r="C21" s="41"/>
      <c r="D21" s="41"/>
      <c r="E21" s="41"/>
      <c r="F21" s="42">
        <f>IF(G19&lt;=19227,G19,"ERROR: Límite superado")</f>
        <v>0</v>
      </c>
      <c r="G21" s="43"/>
    </row>
    <row r="22" spans="1:13" ht="31.95" customHeight="1" x14ac:dyDescent="0.3">
      <c r="A22" s="40" t="s">
        <v>21</v>
      </c>
      <c r="B22" s="40"/>
      <c r="C22" s="40"/>
      <c r="D22" s="40"/>
      <c r="E22" s="40"/>
      <c r="F22" s="40"/>
      <c r="G22" s="26"/>
    </row>
    <row r="23" spans="1:13" ht="70.5" customHeight="1" x14ac:dyDescent="0.3">
      <c r="A23" s="27"/>
      <c r="B23" s="27"/>
      <c r="C23" s="27"/>
      <c r="D23" s="27"/>
      <c r="E23" s="27"/>
      <c r="F23" s="27"/>
      <c r="G23" s="26"/>
    </row>
  </sheetData>
  <sheetProtection algorithmName="SHA-512" hashValue="BNBhPGyi+09eGHnCbPCdJPAk3BXULLWiHT3IZiAdC8gcnMHf2PRwpxITrAzqU+L04wGt0lkGmiY04ZzHANedXA==" saltValue="Ym4YwQqmGOW3byR1yYMj7Q==" spinCount="100000" sheet="1" objects="1" scenarios="1"/>
  <mergeCells count="10">
    <mergeCell ref="A22:F22"/>
    <mergeCell ref="A21:E21"/>
    <mergeCell ref="F21:G21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2026-07-14T10:49:59Z</dcterms:modified>
</cp:coreProperties>
</file>