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Hoja1" sheetId="1" r:id="rId1"/>
  </sheets>
  <definedNames>
    <definedName name="_xlnm.Print_Titles" localSheetId="0">Hoja1!$5:$5</definedName>
  </definedNames>
  <calcPr calcId="145621"/>
</workbook>
</file>

<file path=xl/calcChain.xml><?xml version="1.0" encoding="utf-8"?>
<calcChain xmlns="http://schemas.openxmlformats.org/spreadsheetml/2006/main">
  <c r="E101" i="1" l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4" i="1"/>
  <c r="E61" i="1"/>
  <c r="E60" i="1"/>
  <c r="E59" i="1"/>
  <c r="E58" i="1"/>
  <c r="E56" i="1"/>
  <c r="E55" i="1"/>
  <c r="E54" i="1"/>
  <c r="E53" i="1"/>
  <c r="E52" i="1"/>
  <c r="E51" i="1"/>
  <c r="E50" i="1"/>
  <c r="E49" i="1"/>
  <c r="E48" i="1"/>
  <c r="E47" i="1"/>
  <c r="E46" i="1"/>
  <c r="E45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9" i="1"/>
  <c r="E8" i="1"/>
  <c r="E7" i="1"/>
  <c r="E65" i="1" l="1"/>
  <c r="E62" i="1"/>
  <c r="E63" i="1"/>
  <c r="E57" i="1"/>
  <c r="E28" i="1"/>
  <c r="E10" i="1"/>
  <c r="E6" i="1"/>
  <c r="E44" i="1" l="1"/>
  <c r="E102" i="1"/>
</calcChain>
</file>

<file path=xl/sharedStrings.xml><?xml version="1.0" encoding="utf-8"?>
<sst xmlns="http://schemas.openxmlformats.org/spreadsheetml/2006/main" count="152" uniqueCount="140">
  <si>
    <t>CANTIDAD</t>
  </si>
  <si>
    <t>DESCRIPCIÓN</t>
  </si>
  <si>
    <t>PRECIO UNITARIO</t>
  </si>
  <si>
    <t>PRECIO TOTAL</t>
  </si>
  <si>
    <t>2caj</t>
  </si>
  <si>
    <t>pinzas sujetapapeles 32mm</t>
  </si>
  <si>
    <t>archivadores definitivos folio prolongado</t>
  </si>
  <si>
    <t>16c(25u)</t>
  </si>
  <si>
    <t>bandejas metalicas</t>
  </si>
  <si>
    <t>barras adhesiva stick 20gr</t>
  </si>
  <si>
    <t>5(50u)</t>
  </si>
  <si>
    <t>boligrafo bic cristal azul</t>
  </si>
  <si>
    <t>2(50u)</t>
  </si>
  <si>
    <t>boligrafo bic cristal negro</t>
  </si>
  <si>
    <t>1(50u)</t>
  </si>
  <si>
    <t>boligrafo bic cristal rojo</t>
  </si>
  <si>
    <t>boligrafo bic cristal verde</t>
  </si>
  <si>
    <t>calculadoras cientificas casio fx-82ms</t>
  </si>
  <si>
    <t>calculadoras de sobremesa citizen sdc-805BN</t>
  </si>
  <si>
    <t>canutillo espiral metalico 10mm ibico negro</t>
  </si>
  <si>
    <t>canutillo espiral metalico 6mm ibico negro</t>
  </si>
  <si>
    <t>2cajas</t>
  </si>
  <si>
    <t>canutillos espiral metalico negros 18mm</t>
  </si>
  <si>
    <t>canutillos espiral plastico negro 10mm</t>
  </si>
  <si>
    <t>canutillos espiral plastico negro 14mm</t>
  </si>
  <si>
    <t>10(50u)</t>
  </si>
  <si>
    <t xml:space="preserve">capetas colgantes tam.folio </t>
  </si>
  <si>
    <t>carpetas colgantes folio prolongado</t>
  </si>
  <si>
    <t>carpetas colgantes a4</t>
  </si>
  <si>
    <t>carpeta canguro 2anillas 25mm</t>
  </si>
  <si>
    <t>carpeta canguro 2anillas 40mm</t>
  </si>
  <si>
    <t>carpeta canguro 2anillas 55mm</t>
  </si>
  <si>
    <t>carpeta canguro 4anillas 25mm</t>
  </si>
  <si>
    <t>carpeta canguro 4anillas 40mm</t>
  </si>
  <si>
    <t>carpeta canguro 4anillas 55mm</t>
  </si>
  <si>
    <t>carpeta gomas solapa folio liderpapel 15799</t>
  </si>
  <si>
    <t>carpeta grafoplas folio clio superior ref.01570010</t>
  </si>
  <si>
    <t>carpetas 2 anillas de 40mm carton forrado (5 azules y 5 negras)</t>
  </si>
  <si>
    <t>celos transp. 33x19mm</t>
  </si>
  <si>
    <t>cinta de plastico para dymo letratag 12mm x 4m negro/blanco</t>
  </si>
  <si>
    <t>15(10u)</t>
  </si>
  <si>
    <t>clips labiados nº2</t>
  </si>
  <si>
    <t>10c(10u)</t>
  </si>
  <si>
    <t>clips labiados nº3</t>
  </si>
  <si>
    <t>5(10u)</t>
  </si>
  <si>
    <t>4(10u)</t>
  </si>
  <si>
    <t>cuaderno espiral tamaño cuartilla</t>
  </si>
  <si>
    <t>Etiquetas apli a4 ref.01264 2 etiq.</t>
  </si>
  <si>
    <t>etiquetas apli dina4 de 1et. Ref 1281</t>
  </si>
  <si>
    <t>extraegrapas petrus 110</t>
  </si>
  <si>
    <t>funda portadistintivo con pinza e imperdible 55x90mm artes</t>
  </si>
  <si>
    <t>fundas multitaladro folio ref.5570200 grafoplas</t>
  </si>
  <si>
    <t>20(50u)</t>
  </si>
  <si>
    <t>fundas plastico portatarjeta con uñero 80x118mm grafoplas ref.05650000</t>
  </si>
  <si>
    <t>2(100u)</t>
  </si>
  <si>
    <t>fundas plastificar a3</t>
  </si>
  <si>
    <t>2c(100u)</t>
  </si>
  <si>
    <t>3c(30u)</t>
  </si>
  <si>
    <t>gomas de borrar milan 430</t>
  </si>
  <si>
    <t>Gomas elasticas nº16</t>
  </si>
  <si>
    <t>grapadora oficina 435 petrus</t>
  </si>
  <si>
    <t>grapas 22/6</t>
  </si>
  <si>
    <t>2(12u)</t>
  </si>
  <si>
    <t>lapices noris 120hb staedtler</t>
  </si>
  <si>
    <t>12(10u)</t>
  </si>
  <si>
    <t>8(10u)</t>
  </si>
  <si>
    <t>2(500u)</t>
  </si>
  <si>
    <t>papel dina4 80gr azul marino</t>
  </si>
  <si>
    <t>paquetes de folios a3 80gr</t>
  </si>
  <si>
    <t>Portacalendarios de mesa dohe ref 90451 negro</t>
  </si>
  <si>
    <t>portada para encuadernar ibico transparente</t>
  </si>
  <si>
    <t>10(12u)</t>
  </si>
  <si>
    <t>15p(12u)</t>
  </si>
  <si>
    <t>2p(12u)</t>
  </si>
  <si>
    <t>reglas 30cm</t>
  </si>
  <si>
    <t>reposamuñecas memory foampara teclado negro fellowes ref.9178201</t>
  </si>
  <si>
    <t>reposapies kensington mod.B standard</t>
  </si>
  <si>
    <t>rotulador edding 1200 (rojo, negro, azul, verde)</t>
  </si>
  <si>
    <t>rotulador edding 3000 (negro, azul, rojo, verde)</t>
  </si>
  <si>
    <t>rotulador point 88 (3rojos, 3azules, 3negros, 3verdes)</t>
  </si>
  <si>
    <t>1(5u)</t>
  </si>
  <si>
    <t>rotuladores edding 800 negros</t>
  </si>
  <si>
    <t>sacapuntas plastico rectangular</t>
  </si>
  <si>
    <t>4(50u)</t>
  </si>
  <si>
    <t>tijeras 21cm</t>
  </si>
  <si>
    <t>tinta para sellar azul</t>
  </si>
  <si>
    <t>tippex 20ml rapid</t>
  </si>
  <si>
    <t>tubos de 12 minas 0,5mm hb liderpapel</t>
  </si>
  <si>
    <t>cartuchos fargo dtc color ribbon rbn d1000 ref.045000</t>
  </si>
  <si>
    <t>toner brother hl-l2300d ref.tn-2310</t>
  </si>
  <si>
    <t>toner negro Samsung ML-1640 ref. MLT-D1082S</t>
  </si>
  <si>
    <t>sobres para cd</t>
  </si>
  <si>
    <t>1000paq</t>
  </si>
  <si>
    <t>toner lexmark t652 ref.0t650a11e</t>
  </si>
  <si>
    <t>cartuchos dc IBM ultrium LTO-6 2,5TB ref.00V7590</t>
  </si>
  <si>
    <t>Cart.EPSON WP4525 negro ref.T7011</t>
  </si>
  <si>
    <t>Cart.EPSON WP4525 cian ref.T7012</t>
  </si>
  <si>
    <t>Cart.EPSON WP4525 magen. ref.T7013</t>
  </si>
  <si>
    <t>Cart.EPSON WP4525 amarillo ref.T7014</t>
  </si>
  <si>
    <t>SUMINISTRO DE MATERIAL DE ESCRITORIO/OFICINA PARA EL PUERTO DE PALMA</t>
  </si>
  <si>
    <t>ID</t>
  </si>
  <si>
    <t>ANEJO II: MODELO OFERTA ARTICULOS CONSUMO CIERTO</t>
  </si>
  <si>
    <t xml:space="preserve">TOTAL </t>
  </si>
  <si>
    <t>E21-0096</t>
  </si>
  <si>
    <t>2c(25u)</t>
  </si>
  <si>
    <t>4(24u)</t>
  </si>
  <si>
    <t>AZ folio con funda</t>
  </si>
  <si>
    <t>AZ cuartilla apaisada con funda</t>
  </si>
  <si>
    <t>bufet mesa calendario castellano 2023</t>
  </si>
  <si>
    <t>bufet mesa calendario catalan 2023</t>
  </si>
  <si>
    <t>20c(50u)</t>
  </si>
  <si>
    <t xml:space="preserve">corrector tippex-cinta correctora </t>
  </si>
  <si>
    <t>cuaderno espiral folio cuadriculado tapa extradura</t>
  </si>
  <si>
    <t>cutters para oficina</t>
  </si>
  <si>
    <t>dietarios anual 1/4 df castellano 2023</t>
  </si>
  <si>
    <t>80(100u)</t>
  </si>
  <si>
    <t>5c(1kg)</t>
  </si>
  <si>
    <t>4(25u)</t>
  </si>
  <si>
    <t>15(12u)</t>
  </si>
  <si>
    <t>20(10u)</t>
  </si>
  <si>
    <t>2 (10u)</t>
  </si>
  <si>
    <t>fundas plastificar a4 80micras</t>
  </si>
  <si>
    <t>marcadores fluorescentes (4 de cada color: amarillo, verde, rosa, azul y naranja)</t>
  </si>
  <si>
    <t>portaminas staedtler mars micro 775 05 0,5mm</t>
  </si>
  <si>
    <t>postit o similar index (2 rojos, 2 azules, 2verdes, 2 amarillos, 2 naranjas)</t>
  </si>
  <si>
    <t xml:space="preserve">postit o similar notes amarillos 38x51 </t>
  </si>
  <si>
    <t xml:space="preserve">postit o similar notes amarillos 76x127 </t>
  </si>
  <si>
    <t xml:space="preserve">postit o similar notes amarillos 76x51 </t>
  </si>
  <si>
    <t>portacelos de sobremesa</t>
  </si>
  <si>
    <t>recambio agenda mod 3002 d/p año 2023 11 taladros  multifin</t>
  </si>
  <si>
    <t>3(20u)</t>
  </si>
  <si>
    <t>tampon nº2 azul</t>
  </si>
  <si>
    <t>folios dina4 80gr ecologicos y reciclados 100%</t>
  </si>
  <si>
    <t>CD-R con canon</t>
  </si>
  <si>
    <t>DVD-R 4,6 Gb</t>
  </si>
  <si>
    <t>HP 90 Black Printhead and Cleaner ref C5054A</t>
  </si>
  <si>
    <t>HP 90 Blue Printhead and Cleaner ref C5055A</t>
  </si>
  <si>
    <t>HP 90 Magenta Printhead and Cleaner ref C5056A</t>
  </si>
  <si>
    <t>HP 90 Yellow Printhead and Cleaner ref C5057A</t>
  </si>
  <si>
    <t>lapicero noris staedtler 120-4 (2H)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</si>
</sst>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4" fontId="0" fillId="0" borderId="1" xfId="0" applyNumberFormat="1" applyFont="1" applyBorder="1"/>
    <xf numFmtId="4" fontId="4" fillId="0" borderId="1" xfId="0" applyNumberFormat="1" applyFont="1" applyBorder="1"/>
    <xf numFmtId="4" fontId="0" fillId="0" borderId="2" xfId="0" applyNumberFormat="1" applyFont="1" applyBorder="1"/>
    <xf numFmtId="4" fontId="4" fillId="0" borderId="1" xfId="0" applyNumberFormat="1" applyFont="1" applyFill="1" applyBorder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topLeftCell="A80" workbookViewId="0">
      <selection activeCell="C59" sqref="C59"/>
    </sheetView>
  </sheetViews>
  <sheetFormatPr baseColWidth="10" defaultRowHeight="15" x14ac:dyDescent="0.25"/>
  <cols>
    <col min="1" max="1" width="4" style="8" bestFit="1" customWidth="1"/>
    <col min="2" max="2" width="11.42578125" style="7"/>
    <col min="3" max="3" width="58.85546875" customWidth="1"/>
    <col min="4" max="4" width="10.7109375" customWidth="1"/>
    <col min="5" max="5" width="10.42578125" customWidth="1"/>
    <col min="259" max="259" width="58.85546875" customWidth="1"/>
    <col min="260" max="260" width="17.5703125" bestFit="1" customWidth="1"/>
    <col min="261" max="261" width="14.7109375" bestFit="1" customWidth="1"/>
    <col min="515" max="515" width="58.85546875" customWidth="1"/>
    <col min="516" max="516" width="17.5703125" bestFit="1" customWidth="1"/>
    <col min="517" max="517" width="14.7109375" bestFit="1" customWidth="1"/>
    <col min="771" max="771" width="58.85546875" customWidth="1"/>
    <col min="772" max="772" width="17.5703125" bestFit="1" customWidth="1"/>
    <col min="773" max="773" width="14.7109375" bestFit="1" customWidth="1"/>
    <col min="1027" max="1027" width="58.85546875" customWidth="1"/>
    <col min="1028" max="1028" width="17.5703125" bestFit="1" customWidth="1"/>
    <col min="1029" max="1029" width="14.7109375" bestFit="1" customWidth="1"/>
    <col min="1283" max="1283" width="58.85546875" customWidth="1"/>
    <col min="1284" max="1284" width="17.5703125" bestFit="1" customWidth="1"/>
    <col min="1285" max="1285" width="14.7109375" bestFit="1" customWidth="1"/>
    <col min="1539" max="1539" width="58.85546875" customWidth="1"/>
    <col min="1540" max="1540" width="17.5703125" bestFit="1" customWidth="1"/>
    <col min="1541" max="1541" width="14.7109375" bestFit="1" customWidth="1"/>
    <col min="1795" max="1795" width="58.85546875" customWidth="1"/>
    <col min="1796" max="1796" width="17.5703125" bestFit="1" customWidth="1"/>
    <col min="1797" max="1797" width="14.7109375" bestFit="1" customWidth="1"/>
    <col min="2051" max="2051" width="58.85546875" customWidth="1"/>
    <col min="2052" max="2052" width="17.5703125" bestFit="1" customWidth="1"/>
    <col min="2053" max="2053" width="14.7109375" bestFit="1" customWidth="1"/>
    <col min="2307" max="2307" width="58.85546875" customWidth="1"/>
    <col min="2308" max="2308" width="17.5703125" bestFit="1" customWidth="1"/>
    <col min="2309" max="2309" width="14.7109375" bestFit="1" customWidth="1"/>
    <col min="2563" max="2563" width="58.85546875" customWidth="1"/>
    <col min="2564" max="2564" width="17.5703125" bestFit="1" customWidth="1"/>
    <col min="2565" max="2565" width="14.7109375" bestFit="1" customWidth="1"/>
    <col min="2819" max="2819" width="58.85546875" customWidth="1"/>
    <col min="2820" max="2820" width="17.5703125" bestFit="1" customWidth="1"/>
    <col min="2821" max="2821" width="14.7109375" bestFit="1" customWidth="1"/>
    <col min="3075" max="3075" width="58.85546875" customWidth="1"/>
    <col min="3076" max="3076" width="17.5703125" bestFit="1" customWidth="1"/>
    <col min="3077" max="3077" width="14.7109375" bestFit="1" customWidth="1"/>
    <col min="3331" max="3331" width="58.85546875" customWidth="1"/>
    <col min="3332" max="3332" width="17.5703125" bestFit="1" customWidth="1"/>
    <col min="3333" max="3333" width="14.7109375" bestFit="1" customWidth="1"/>
    <col min="3587" max="3587" width="58.85546875" customWidth="1"/>
    <col min="3588" max="3588" width="17.5703125" bestFit="1" customWidth="1"/>
    <col min="3589" max="3589" width="14.7109375" bestFit="1" customWidth="1"/>
    <col min="3843" max="3843" width="58.85546875" customWidth="1"/>
    <col min="3844" max="3844" width="17.5703125" bestFit="1" customWidth="1"/>
    <col min="3845" max="3845" width="14.7109375" bestFit="1" customWidth="1"/>
    <col min="4099" max="4099" width="58.85546875" customWidth="1"/>
    <col min="4100" max="4100" width="17.5703125" bestFit="1" customWidth="1"/>
    <col min="4101" max="4101" width="14.7109375" bestFit="1" customWidth="1"/>
    <col min="4355" max="4355" width="58.85546875" customWidth="1"/>
    <col min="4356" max="4356" width="17.5703125" bestFit="1" customWidth="1"/>
    <col min="4357" max="4357" width="14.7109375" bestFit="1" customWidth="1"/>
    <col min="4611" max="4611" width="58.85546875" customWidth="1"/>
    <col min="4612" max="4612" width="17.5703125" bestFit="1" customWidth="1"/>
    <col min="4613" max="4613" width="14.7109375" bestFit="1" customWidth="1"/>
    <col min="4867" max="4867" width="58.85546875" customWidth="1"/>
    <col min="4868" max="4868" width="17.5703125" bestFit="1" customWidth="1"/>
    <col min="4869" max="4869" width="14.7109375" bestFit="1" customWidth="1"/>
    <col min="5123" max="5123" width="58.85546875" customWidth="1"/>
    <col min="5124" max="5124" width="17.5703125" bestFit="1" customWidth="1"/>
    <col min="5125" max="5125" width="14.7109375" bestFit="1" customWidth="1"/>
    <col min="5379" max="5379" width="58.85546875" customWidth="1"/>
    <col min="5380" max="5380" width="17.5703125" bestFit="1" customWidth="1"/>
    <col min="5381" max="5381" width="14.7109375" bestFit="1" customWidth="1"/>
    <col min="5635" max="5635" width="58.85546875" customWidth="1"/>
    <col min="5636" max="5636" width="17.5703125" bestFit="1" customWidth="1"/>
    <col min="5637" max="5637" width="14.7109375" bestFit="1" customWidth="1"/>
    <col min="5891" max="5891" width="58.85546875" customWidth="1"/>
    <col min="5892" max="5892" width="17.5703125" bestFit="1" customWidth="1"/>
    <col min="5893" max="5893" width="14.7109375" bestFit="1" customWidth="1"/>
    <col min="6147" max="6147" width="58.85546875" customWidth="1"/>
    <col min="6148" max="6148" width="17.5703125" bestFit="1" customWidth="1"/>
    <col min="6149" max="6149" width="14.7109375" bestFit="1" customWidth="1"/>
    <col min="6403" max="6403" width="58.85546875" customWidth="1"/>
    <col min="6404" max="6404" width="17.5703125" bestFit="1" customWidth="1"/>
    <col min="6405" max="6405" width="14.7109375" bestFit="1" customWidth="1"/>
    <col min="6659" max="6659" width="58.85546875" customWidth="1"/>
    <col min="6660" max="6660" width="17.5703125" bestFit="1" customWidth="1"/>
    <col min="6661" max="6661" width="14.7109375" bestFit="1" customWidth="1"/>
    <col min="6915" max="6915" width="58.85546875" customWidth="1"/>
    <col min="6916" max="6916" width="17.5703125" bestFit="1" customWidth="1"/>
    <col min="6917" max="6917" width="14.7109375" bestFit="1" customWidth="1"/>
    <col min="7171" max="7171" width="58.85546875" customWidth="1"/>
    <col min="7172" max="7172" width="17.5703125" bestFit="1" customWidth="1"/>
    <col min="7173" max="7173" width="14.7109375" bestFit="1" customWidth="1"/>
    <col min="7427" max="7427" width="58.85546875" customWidth="1"/>
    <col min="7428" max="7428" width="17.5703125" bestFit="1" customWidth="1"/>
    <col min="7429" max="7429" width="14.7109375" bestFit="1" customWidth="1"/>
    <col min="7683" max="7683" width="58.85546875" customWidth="1"/>
    <col min="7684" max="7684" width="17.5703125" bestFit="1" customWidth="1"/>
    <col min="7685" max="7685" width="14.7109375" bestFit="1" customWidth="1"/>
    <col min="7939" max="7939" width="58.85546875" customWidth="1"/>
    <col min="7940" max="7940" width="17.5703125" bestFit="1" customWidth="1"/>
    <col min="7941" max="7941" width="14.7109375" bestFit="1" customWidth="1"/>
    <col min="8195" max="8195" width="58.85546875" customWidth="1"/>
    <col min="8196" max="8196" width="17.5703125" bestFit="1" customWidth="1"/>
    <col min="8197" max="8197" width="14.7109375" bestFit="1" customWidth="1"/>
    <col min="8451" max="8451" width="58.85546875" customWidth="1"/>
    <col min="8452" max="8452" width="17.5703125" bestFit="1" customWidth="1"/>
    <col min="8453" max="8453" width="14.7109375" bestFit="1" customWidth="1"/>
    <col min="8707" max="8707" width="58.85546875" customWidth="1"/>
    <col min="8708" max="8708" width="17.5703125" bestFit="1" customWidth="1"/>
    <col min="8709" max="8709" width="14.7109375" bestFit="1" customWidth="1"/>
    <col min="8963" max="8963" width="58.85546875" customWidth="1"/>
    <col min="8964" max="8964" width="17.5703125" bestFit="1" customWidth="1"/>
    <col min="8965" max="8965" width="14.7109375" bestFit="1" customWidth="1"/>
    <col min="9219" max="9219" width="58.85546875" customWidth="1"/>
    <col min="9220" max="9220" width="17.5703125" bestFit="1" customWidth="1"/>
    <col min="9221" max="9221" width="14.7109375" bestFit="1" customWidth="1"/>
    <col min="9475" max="9475" width="58.85546875" customWidth="1"/>
    <col min="9476" max="9476" width="17.5703125" bestFit="1" customWidth="1"/>
    <col min="9477" max="9477" width="14.7109375" bestFit="1" customWidth="1"/>
    <col min="9731" max="9731" width="58.85546875" customWidth="1"/>
    <col min="9732" max="9732" width="17.5703125" bestFit="1" customWidth="1"/>
    <col min="9733" max="9733" width="14.7109375" bestFit="1" customWidth="1"/>
    <col min="9987" max="9987" width="58.85546875" customWidth="1"/>
    <col min="9988" max="9988" width="17.5703125" bestFit="1" customWidth="1"/>
    <col min="9989" max="9989" width="14.7109375" bestFit="1" customWidth="1"/>
    <col min="10243" max="10243" width="58.85546875" customWidth="1"/>
    <col min="10244" max="10244" width="17.5703125" bestFit="1" customWidth="1"/>
    <col min="10245" max="10245" width="14.7109375" bestFit="1" customWidth="1"/>
    <col min="10499" max="10499" width="58.85546875" customWidth="1"/>
    <col min="10500" max="10500" width="17.5703125" bestFit="1" customWidth="1"/>
    <col min="10501" max="10501" width="14.7109375" bestFit="1" customWidth="1"/>
    <col min="10755" max="10755" width="58.85546875" customWidth="1"/>
    <col min="10756" max="10756" width="17.5703125" bestFit="1" customWidth="1"/>
    <col min="10757" max="10757" width="14.7109375" bestFit="1" customWidth="1"/>
    <col min="11011" max="11011" width="58.85546875" customWidth="1"/>
    <col min="11012" max="11012" width="17.5703125" bestFit="1" customWidth="1"/>
    <col min="11013" max="11013" width="14.7109375" bestFit="1" customWidth="1"/>
    <col min="11267" max="11267" width="58.85546875" customWidth="1"/>
    <col min="11268" max="11268" width="17.5703125" bestFit="1" customWidth="1"/>
    <col min="11269" max="11269" width="14.7109375" bestFit="1" customWidth="1"/>
    <col min="11523" max="11523" width="58.85546875" customWidth="1"/>
    <col min="11524" max="11524" width="17.5703125" bestFit="1" customWidth="1"/>
    <col min="11525" max="11525" width="14.7109375" bestFit="1" customWidth="1"/>
    <col min="11779" max="11779" width="58.85546875" customWidth="1"/>
    <col min="11780" max="11780" width="17.5703125" bestFit="1" customWidth="1"/>
    <col min="11781" max="11781" width="14.7109375" bestFit="1" customWidth="1"/>
    <col min="12035" max="12035" width="58.85546875" customWidth="1"/>
    <col min="12036" max="12036" width="17.5703125" bestFit="1" customWidth="1"/>
    <col min="12037" max="12037" width="14.7109375" bestFit="1" customWidth="1"/>
    <col min="12291" max="12291" width="58.85546875" customWidth="1"/>
    <col min="12292" max="12292" width="17.5703125" bestFit="1" customWidth="1"/>
    <col min="12293" max="12293" width="14.7109375" bestFit="1" customWidth="1"/>
    <col min="12547" max="12547" width="58.85546875" customWidth="1"/>
    <col min="12548" max="12548" width="17.5703125" bestFit="1" customWidth="1"/>
    <col min="12549" max="12549" width="14.7109375" bestFit="1" customWidth="1"/>
    <col min="12803" max="12803" width="58.85546875" customWidth="1"/>
    <col min="12804" max="12804" width="17.5703125" bestFit="1" customWidth="1"/>
    <col min="12805" max="12805" width="14.7109375" bestFit="1" customWidth="1"/>
    <col min="13059" max="13059" width="58.85546875" customWidth="1"/>
    <col min="13060" max="13060" width="17.5703125" bestFit="1" customWidth="1"/>
    <col min="13061" max="13061" width="14.7109375" bestFit="1" customWidth="1"/>
    <col min="13315" max="13315" width="58.85546875" customWidth="1"/>
    <col min="13316" max="13316" width="17.5703125" bestFit="1" customWidth="1"/>
    <col min="13317" max="13317" width="14.7109375" bestFit="1" customWidth="1"/>
    <col min="13571" max="13571" width="58.85546875" customWidth="1"/>
    <col min="13572" max="13572" width="17.5703125" bestFit="1" customWidth="1"/>
    <col min="13573" max="13573" width="14.7109375" bestFit="1" customWidth="1"/>
    <col min="13827" max="13827" width="58.85546875" customWidth="1"/>
    <col min="13828" max="13828" width="17.5703125" bestFit="1" customWidth="1"/>
    <col min="13829" max="13829" width="14.7109375" bestFit="1" customWidth="1"/>
    <col min="14083" max="14083" width="58.85546875" customWidth="1"/>
    <col min="14084" max="14084" width="17.5703125" bestFit="1" customWidth="1"/>
    <col min="14085" max="14085" width="14.7109375" bestFit="1" customWidth="1"/>
    <col min="14339" max="14339" width="58.85546875" customWidth="1"/>
    <col min="14340" max="14340" width="17.5703125" bestFit="1" customWidth="1"/>
    <col min="14341" max="14341" width="14.7109375" bestFit="1" customWidth="1"/>
    <col min="14595" max="14595" width="58.85546875" customWidth="1"/>
    <col min="14596" max="14596" width="17.5703125" bestFit="1" customWidth="1"/>
    <col min="14597" max="14597" width="14.7109375" bestFit="1" customWidth="1"/>
    <col min="14851" max="14851" width="58.85546875" customWidth="1"/>
    <col min="14852" max="14852" width="17.5703125" bestFit="1" customWidth="1"/>
    <col min="14853" max="14853" width="14.7109375" bestFit="1" customWidth="1"/>
    <col min="15107" max="15107" width="58.85546875" customWidth="1"/>
    <col min="15108" max="15108" width="17.5703125" bestFit="1" customWidth="1"/>
    <col min="15109" max="15109" width="14.7109375" bestFit="1" customWidth="1"/>
    <col min="15363" max="15363" width="58.85546875" customWidth="1"/>
    <col min="15364" max="15364" width="17.5703125" bestFit="1" customWidth="1"/>
    <col min="15365" max="15365" width="14.7109375" bestFit="1" customWidth="1"/>
    <col min="15619" max="15619" width="58.85546875" customWidth="1"/>
    <col min="15620" max="15620" width="17.5703125" bestFit="1" customWidth="1"/>
    <col min="15621" max="15621" width="14.7109375" bestFit="1" customWidth="1"/>
    <col min="15875" max="15875" width="58.85546875" customWidth="1"/>
    <col min="15876" max="15876" width="17.5703125" bestFit="1" customWidth="1"/>
    <col min="15877" max="15877" width="14.7109375" bestFit="1" customWidth="1"/>
    <col min="16131" max="16131" width="58.85546875" customWidth="1"/>
    <col min="16132" max="16132" width="17.5703125" bestFit="1" customWidth="1"/>
    <col min="16133" max="16133" width="14.7109375" bestFit="1" customWidth="1"/>
  </cols>
  <sheetData>
    <row r="1" spans="1:7" ht="15.75" x14ac:dyDescent="0.25">
      <c r="B1" s="19" t="s">
        <v>101</v>
      </c>
      <c r="C1" s="19"/>
      <c r="D1" s="19"/>
      <c r="E1" s="19"/>
      <c r="F1" s="9"/>
      <c r="G1" s="9"/>
    </row>
    <row r="2" spans="1:7" ht="15.75" x14ac:dyDescent="0.25">
      <c r="B2" s="19" t="s">
        <v>103</v>
      </c>
      <c r="C2" s="19"/>
      <c r="D2" s="19"/>
      <c r="E2" s="19"/>
      <c r="F2" s="9"/>
      <c r="G2" s="9"/>
    </row>
    <row r="3" spans="1:7" ht="22.5" customHeight="1" x14ac:dyDescent="0.25">
      <c r="B3" s="19" t="s">
        <v>99</v>
      </c>
      <c r="C3" s="19"/>
      <c r="D3" s="19"/>
      <c r="E3" s="19"/>
      <c r="F3" s="10"/>
      <c r="G3" s="10"/>
    </row>
    <row r="5" spans="1:7" ht="25.5" x14ac:dyDescent="0.25">
      <c r="A5" s="1" t="s">
        <v>100</v>
      </c>
      <c r="B5" s="1" t="s">
        <v>0</v>
      </c>
      <c r="C5" s="1" t="s">
        <v>1</v>
      </c>
      <c r="D5" s="11" t="s">
        <v>2</v>
      </c>
      <c r="E5" s="11" t="s">
        <v>3</v>
      </c>
    </row>
    <row r="6" spans="1:7" ht="15.75" x14ac:dyDescent="0.25">
      <c r="A6" s="12">
        <v>1</v>
      </c>
      <c r="B6" s="2" t="s">
        <v>4</v>
      </c>
      <c r="C6" s="3" t="s">
        <v>5</v>
      </c>
      <c r="D6" s="15"/>
      <c r="E6" s="15">
        <f>D6*2</f>
        <v>0</v>
      </c>
    </row>
    <row r="7" spans="1:7" ht="15.75" x14ac:dyDescent="0.25">
      <c r="A7" s="12">
        <v>2</v>
      </c>
      <c r="B7" s="2" t="s">
        <v>25</v>
      </c>
      <c r="C7" s="4" t="s">
        <v>6</v>
      </c>
      <c r="D7" s="15"/>
      <c r="E7" s="15">
        <f>10*D7</f>
        <v>0</v>
      </c>
    </row>
    <row r="8" spans="1:7" ht="15.75" x14ac:dyDescent="0.25">
      <c r="A8" s="12">
        <v>3</v>
      </c>
      <c r="B8" s="2" t="s">
        <v>7</v>
      </c>
      <c r="C8" s="4" t="s">
        <v>106</v>
      </c>
      <c r="D8" s="15"/>
      <c r="E8" s="15">
        <f>D8*16</f>
        <v>0</v>
      </c>
    </row>
    <row r="9" spans="1:7" ht="15.75" x14ac:dyDescent="0.25">
      <c r="A9" s="12">
        <v>4</v>
      </c>
      <c r="B9" s="2" t="s">
        <v>104</v>
      </c>
      <c r="C9" s="4" t="s">
        <v>107</v>
      </c>
      <c r="D9" s="15"/>
      <c r="E9" s="15">
        <f>D9*2</f>
        <v>0</v>
      </c>
    </row>
    <row r="10" spans="1:7" ht="15.75" x14ac:dyDescent="0.25">
      <c r="A10" s="12">
        <v>5</v>
      </c>
      <c r="B10" s="2">
        <v>40</v>
      </c>
      <c r="C10" s="4" t="s">
        <v>8</v>
      </c>
      <c r="D10" s="15"/>
      <c r="E10" s="15">
        <f>D10*B10</f>
        <v>0</v>
      </c>
    </row>
    <row r="11" spans="1:7" ht="15.75" x14ac:dyDescent="0.25">
      <c r="A11" s="12">
        <v>6</v>
      </c>
      <c r="B11" s="2" t="s">
        <v>105</v>
      </c>
      <c r="C11" s="3" t="s">
        <v>9</v>
      </c>
      <c r="D11" s="15"/>
      <c r="E11" s="15">
        <f>D11*4</f>
        <v>0</v>
      </c>
    </row>
    <row r="12" spans="1:7" ht="15.75" x14ac:dyDescent="0.25">
      <c r="A12" s="12">
        <v>7</v>
      </c>
      <c r="B12" s="2" t="s">
        <v>10</v>
      </c>
      <c r="C12" s="4" t="s">
        <v>11</v>
      </c>
      <c r="D12" s="15"/>
      <c r="E12" s="15">
        <f>D12*5</f>
        <v>0</v>
      </c>
    </row>
    <row r="13" spans="1:7" ht="15.75" x14ac:dyDescent="0.25">
      <c r="A13" s="12">
        <v>8</v>
      </c>
      <c r="B13" s="2" t="s">
        <v>12</v>
      </c>
      <c r="C13" s="4" t="s">
        <v>13</v>
      </c>
      <c r="D13" s="15"/>
      <c r="E13" s="15">
        <f>D13*2</f>
        <v>0</v>
      </c>
    </row>
    <row r="14" spans="1:7" ht="15.75" x14ac:dyDescent="0.25">
      <c r="A14" s="12">
        <v>9</v>
      </c>
      <c r="B14" s="2" t="s">
        <v>14</v>
      </c>
      <c r="C14" s="4" t="s">
        <v>15</v>
      </c>
      <c r="D14" s="15"/>
      <c r="E14" s="15">
        <f>D14</f>
        <v>0</v>
      </c>
    </row>
    <row r="15" spans="1:7" ht="15.75" x14ac:dyDescent="0.25">
      <c r="A15" s="12">
        <v>10</v>
      </c>
      <c r="B15" s="2" t="s">
        <v>14</v>
      </c>
      <c r="C15" s="4" t="s">
        <v>16</v>
      </c>
      <c r="D15" s="15"/>
      <c r="E15" s="15">
        <f>D15</f>
        <v>0</v>
      </c>
    </row>
    <row r="16" spans="1:7" ht="15.75" x14ac:dyDescent="0.25">
      <c r="A16" s="12">
        <v>11</v>
      </c>
      <c r="B16" s="2">
        <v>30</v>
      </c>
      <c r="C16" s="3" t="s">
        <v>108</v>
      </c>
      <c r="D16" s="15"/>
      <c r="E16" s="15">
        <f>D16*B16</f>
        <v>0</v>
      </c>
    </row>
    <row r="17" spans="1:5" ht="15.75" x14ac:dyDescent="0.25">
      <c r="A17" s="12">
        <v>12</v>
      </c>
      <c r="B17" s="2">
        <v>30</v>
      </c>
      <c r="C17" s="3" t="s">
        <v>109</v>
      </c>
      <c r="D17" s="15"/>
      <c r="E17" s="15">
        <f t="shared" ref="E17:E21" si="0">D17*B17</f>
        <v>0</v>
      </c>
    </row>
    <row r="18" spans="1:5" ht="15.75" x14ac:dyDescent="0.25">
      <c r="A18" s="12">
        <v>13</v>
      </c>
      <c r="B18" s="2">
        <v>3</v>
      </c>
      <c r="C18" s="3" t="s">
        <v>17</v>
      </c>
      <c r="D18" s="15"/>
      <c r="E18" s="15">
        <f t="shared" si="0"/>
        <v>0</v>
      </c>
    </row>
    <row r="19" spans="1:5" ht="15.75" x14ac:dyDescent="0.25">
      <c r="A19" s="12">
        <v>14</v>
      </c>
      <c r="B19" s="2">
        <v>10</v>
      </c>
      <c r="C19" s="4" t="s">
        <v>18</v>
      </c>
      <c r="D19" s="15"/>
      <c r="E19" s="15">
        <f t="shared" si="0"/>
        <v>0</v>
      </c>
    </row>
    <row r="20" spans="1:5" ht="15.75" x14ac:dyDescent="0.25">
      <c r="A20" s="12">
        <v>15</v>
      </c>
      <c r="B20" s="2">
        <v>2</v>
      </c>
      <c r="C20" s="4" t="s">
        <v>19</v>
      </c>
      <c r="D20" s="15"/>
      <c r="E20" s="15">
        <f t="shared" si="0"/>
        <v>0</v>
      </c>
    </row>
    <row r="21" spans="1:5" ht="15.75" x14ac:dyDescent="0.25">
      <c r="A21" s="12">
        <v>16</v>
      </c>
      <c r="B21" s="2">
        <v>2</v>
      </c>
      <c r="C21" s="4" t="s">
        <v>20</v>
      </c>
      <c r="D21" s="15"/>
      <c r="E21" s="15">
        <f t="shared" si="0"/>
        <v>0</v>
      </c>
    </row>
    <row r="22" spans="1:5" ht="15.75" x14ac:dyDescent="0.25">
      <c r="A22" s="12">
        <v>17</v>
      </c>
      <c r="B22" s="2" t="s">
        <v>21</v>
      </c>
      <c r="C22" s="4" t="s">
        <v>22</v>
      </c>
      <c r="D22" s="15"/>
      <c r="E22" s="15">
        <f>2*D22</f>
        <v>0</v>
      </c>
    </row>
    <row r="23" spans="1:5" ht="15.75" x14ac:dyDescent="0.25">
      <c r="A23" s="12">
        <v>18</v>
      </c>
      <c r="B23" s="2" t="s">
        <v>21</v>
      </c>
      <c r="C23" s="4" t="s">
        <v>23</v>
      </c>
      <c r="D23" s="15"/>
      <c r="E23" s="15">
        <f>2*D23</f>
        <v>0</v>
      </c>
    </row>
    <row r="24" spans="1:5" ht="15.75" x14ac:dyDescent="0.25">
      <c r="A24" s="12">
        <v>19</v>
      </c>
      <c r="B24" s="2" t="s">
        <v>21</v>
      </c>
      <c r="C24" s="4" t="s">
        <v>24</v>
      </c>
      <c r="D24" s="15"/>
      <c r="E24" s="15">
        <f>2*D24</f>
        <v>0</v>
      </c>
    </row>
    <row r="25" spans="1:5" ht="15.75" x14ac:dyDescent="0.25">
      <c r="A25" s="12">
        <v>20</v>
      </c>
      <c r="B25" s="2" t="s">
        <v>10</v>
      </c>
      <c r="C25" s="3" t="s">
        <v>26</v>
      </c>
      <c r="D25" s="15"/>
      <c r="E25" s="15">
        <f>5*D25</f>
        <v>0</v>
      </c>
    </row>
    <row r="26" spans="1:5" ht="15.75" x14ac:dyDescent="0.25">
      <c r="A26" s="12">
        <v>21</v>
      </c>
      <c r="B26" s="2" t="s">
        <v>10</v>
      </c>
      <c r="C26" s="4" t="s">
        <v>27</v>
      </c>
      <c r="D26" s="15"/>
      <c r="E26" s="15">
        <f>5*D26</f>
        <v>0</v>
      </c>
    </row>
    <row r="27" spans="1:5" ht="15.75" x14ac:dyDescent="0.25">
      <c r="A27" s="12">
        <v>22</v>
      </c>
      <c r="B27" s="2" t="s">
        <v>10</v>
      </c>
      <c r="C27" s="4" t="s">
        <v>28</v>
      </c>
      <c r="D27" s="15"/>
      <c r="E27" s="15">
        <f>5*D27</f>
        <v>0</v>
      </c>
    </row>
    <row r="28" spans="1:5" ht="15.75" x14ac:dyDescent="0.25">
      <c r="A28" s="12">
        <v>23</v>
      </c>
      <c r="B28" s="2">
        <v>16</v>
      </c>
      <c r="C28" s="4" t="s">
        <v>29</v>
      </c>
      <c r="D28" s="15"/>
      <c r="E28" s="15">
        <f t="shared" ref="E28" si="1">B28*D28</f>
        <v>0</v>
      </c>
    </row>
    <row r="29" spans="1:5" ht="15.75" x14ac:dyDescent="0.25">
      <c r="A29" s="12">
        <v>24</v>
      </c>
      <c r="B29" s="2">
        <v>6</v>
      </c>
      <c r="C29" s="4" t="s">
        <v>30</v>
      </c>
      <c r="D29" s="15"/>
      <c r="E29" s="15">
        <f>D29*B29</f>
        <v>0</v>
      </c>
    </row>
    <row r="30" spans="1:5" ht="15.75" x14ac:dyDescent="0.25">
      <c r="A30" s="12">
        <v>25</v>
      </c>
      <c r="B30" s="2">
        <v>6</v>
      </c>
      <c r="C30" s="4" t="s">
        <v>31</v>
      </c>
      <c r="D30" s="15"/>
      <c r="E30" s="15">
        <f t="shared" ref="E30:E38" si="2">D30*B30</f>
        <v>0</v>
      </c>
    </row>
    <row r="31" spans="1:5" ht="15.75" x14ac:dyDescent="0.25">
      <c r="A31" s="12">
        <v>26</v>
      </c>
      <c r="B31" s="2">
        <v>6</v>
      </c>
      <c r="C31" s="4" t="s">
        <v>32</v>
      </c>
      <c r="D31" s="15"/>
      <c r="E31" s="15">
        <f t="shared" si="2"/>
        <v>0</v>
      </c>
    </row>
    <row r="32" spans="1:5" ht="15.75" x14ac:dyDescent="0.25">
      <c r="A32" s="12">
        <v>27</v>
      </c>
      <c r="B32" s="2">
        <v>10</v>
      </c>
      <c r="C32" s="4" t="s">
        <v>33</v>
      </c>
      <c r="D32" s="15"/>
      <c r="E32" s="15">
        <f t="shared" si="2"/>
        <v>0</v>
      </c>
    </row>
    <row r="33" spans="1:5" ht="15.75" x14ac:dyDescent="0.25">
      <c r="A33" s="12">
        <v>28</v>
      </c>
      <c r="B33" s="2">
        <v>10</v>
      </c>
      <c r="C33" s="4" t="s">
        <v>34</v>
      </c>
      <c r="D33" s="15"/>
      <c r="E33" s="15">
        <f t="shared" si="2"/>
        <v>0</v>
      </c>
    </row>
    <row r="34" spans="1:5" ht="15.75" x14ac:dyDescent="0.25">
      <c r="A34" s="12">
        <v>29</v>
      </c>
      <c r="B34" s="2">
        <v>50</v>
      </c>
      <c r="C34" s="4" t="s">
        <v>35</v>
      </c>
      <c r="D34" s="15"/>
      <c r="E34" s="15">
        <f t="shared" si="2"/>
        <v>0</v>
      </c>
    </row>
    <row r="35" spans="1:5" ht="15.75" x14ac:dyDescent="0.25">
      <c r="A35" s="12">
        <v>30</v>
      </c>
      <c r="B35" s="2">
        <v>20</v>
      </c>
      <c r="C35" s="4" t="s">
        <v>36</v>
      </c>
      <c r="D35" s="15"/>
      <c r="E35" s="15">
        <f t="shared" si="2"/>
        <v>0</v>
      </c>
    </row>
    <row r="36" spans="1:5" ht="15.75" x14ac:dyDescent="0.25">
      <c r="A36" s="12">
        <v>31</v>
      </c>
      <c r="B36" s="2">
        <v>10</v>
      </c>
      <c r="C36" s="4" t="s">
        <v>37</v>
      </c>
      <c r="D36" s="15"/>
      <c r="E36" s="15">
        <f t="shared" si="2"/>
        <v>0</v>
      </c>
    </row>
    <row r="37" spans="1:5" ht="15.75" x14ac:dyDescent="0.25">
      <c r="A37" s="12">
        <v>32</v>
      </c>
      <c r="B37" s="2">
        <v>50</v>
      </c>
      <c r="C37" s="4" t="s">
        <v>38</v>
      </c>
      <c r="D37" s="15"/>
      <c r="E37" s="15">
        <f t="shared" si="2"/>
        <v>0</v>
      </c>
    </row>
    <row r="38" spans="1:5" ht="15.75" x14ac:dyDescent="0.25">
      <c r="A38" s="12">
        <v>33</v>
      </c>
      <c r="B38" s="2">
        <v>10</v>
      </c>
      <c r="C38" s="4" t="s">
        <v>39</v>
      </c>
      <c r="D38" s="15"/>
      <c r="E38" s="15">
        <f t="shared" si="2"/>
        <v>0</v>
      </c>
    </row>
    <row r="39" spans="1:5" ht="15.75" x14ac:dyDescent="0.25">
      <c r="A39" s="12">
        <v>34</v>
      </c>
      <c r="B39" s="2" t="s">
        <v>40</v>
      </c>
      <c r="C39" s="4" t="s">
        <v>41</v>
      </c>
      <c r="D39" s="15"/>
      <c r="E39" s="15">
        <f>15*D39</f>
        <v>0</v>
      </c>
    </row>
    <row r="40" spans="1:5" ht="15.75" x14ac:dyDescent="0.25">
      <c r="A40" s="12">
        <v>35</v>
      </c>
      <c r="B40" s="2" t="s">
        <v>42</v>
      </c>
      <c r="C40" s="3" t="s">
        <v>43</v>
      </c>
      <c r="D40" s="15"/>
      <c r="E40" s="15">
        <f>10*D40</f>
        <v>0</v>
      </c>
    </row>
    <row r="41" spans="1:5" ht="15.75" x14ac:dyDescent="0.25">
      <c r="A41" s="12">
        <v>36</v>
      </c>
      <c r="B41" s="2" t="s">
        <v>71</v>
      </c>
      <c r="C41" s="4" t="s">
        <v>111</v>
      </c>
      <c r="D41" s="15"/>
      <c r="E41" s="15">
        <f>10*D41</f>
        <v>0</v>
      </c>
    </row>
    <row r="42" spans="1:5" ht="15.75" x14ac:dyDescent="0.25">
      <c r="A42" s="12">
        <v>37</v>
      </c>
      <c r="B42" s="2" t="s">
        <v>44</v>
      </c>
      <c r="C42" s="4" t="s">
        <v>112</v>
      </c>
      <c r="D42" s="15"/>
      <c r="E42" s="15">
        <f>5*D42</f>
        <v>0</v>
      </c>
    </row>
    <row r="43" spans="1:5" ht="15.75" x14ac:dyDescent="0.25">
      <c r="A43" s="12">
        <v>38</v>
      </c>
      <c r="B43" s="2" t="s">
        <v>44</v>
      </c>
      <c r="C43" s="4" t="s">
        <v>46</v>
      </c>
      <c r="D43" s="15"/>
      <c r="E43" s="15">
        <f>5*D43</f>
        <v>0</v>
      </c>
    </row>
    <row r="44" spans="1:5" ht="15.75" x14ac:dyDescent="0.25">
      <c r="A44" s="12">
        <v>39</v>
      </c>
      <c r="B44" s="2">
        <v>10</v>
      </c>
      <c r="C44" s="4" t="s">
        <v>113</v>
      </c>
      <c r="D44" s="15"/>
      <c r="E44" s="15">
        <f t="shared" ref="E44:E48" si="3">B44*D44</f>
        <v>0</v>
      </c>
    </row>
    <row r="45" spans="1:5" ht="15.75" x14ac:dyDescent="0.25">
      <c r="A45" s="12">
        <v>40</v>
      </c>
      <c r="B45" s="2">
        <v>30</v>
      </c>
      <c r="C45" s="4" t="s">
        <v>114</v>
      </c>
      <c r="D45" s="15"/>
      <c r="E45" s="15">
        <f t="shared" si="3"/>
        <v>0</v>
      </c>
    </row>
    <row r="46" spans="1:5" ht="15.75" x14ac:dyDescent="0.25">
      <c r="A46" s="12">
        <v>41</v>
      </c>
      <c r="B46" s="2">
        <v>10</v>
      </c>
      <c r="C46" s="4" t="s">
        <v>47</v>
      </c>
      <c r="D46" s="15"/>
      <c r="E46" s="15">
        <f t="shared" si="3"/>
        <v>0</v>
      </c>
    </row>
    <row r="47" spans="1:5" ht="15.75" x14ac:dyDescent="0.25">
      <c r="A47" s="12">
        <v>42</v>
      </c>
      <c r="B47" s="2">
        <v>10</v>
      </c>
      <c r="C47" s="3" t="s">
        <v>48</v>
      </c>
      <c r="D47" s="15"/>
      <c r="E47" s="15">
        <f t="shared" si="3"/>
        <v>0</v>
      </c>
    </row>
    <row r="48" spans="1:5" ht="15.75" x14ac:dyDescent="0.25">
      <c r="A48" s="12">
        <v>43</v>
      </c>
      <c r="B48" s="2">
        <v>20</v>
      </c>
      <c r="C48" s="4" t="s">
        <v>49</v>
      </c>
      <c r="D48" s="15"/>
      <c r="E48" s="15">
        <f t="shared" si="3"/>
        <v>0</v>
      </c>
    </row>
    <row r="49" spans="1:5" ht="15.75" x14ac:dyDescent="0.25">
      <c r="A49" s="12">
        <v>44</v>
      </c>
      <c r="B49" s="2" t="s">
        <v>110</v>
      </c>
      <c r="C49" s="4" t="s">
        <v>50</v>
      </c>
      <c r="D49" s="15"/>
      <c r="E49" s="15">
        <f>20*D49</f>
        <v>0</v>
      </c>
    </row>
    <row r="50" spans="1:5" ht="15.75" x14ac:dyDescent="0.25">
      <c r="A50" s="12">
        <v>45</v>
      </c>
      <c r="B50" s="2" t="s">
        <v>115</v>
      </c>
      <c r="C50" s="4" t="s">
        <v>51</v>
      </c>
      <c r="D50" s="15"/>
      <c r="E50" s="15">
        <f>80*D50</f>
        <v>0</v>
      </c>
    </row>
    <row r="51" spans="1:5" ht="31.5" x14ac:dyDescent="0.25">
      <c r="A51" s="12">
        <v>46</v>
      </c>
      <c r="B51" s="2" t="s">
        <v>52</v>
      </c>
      <c r="C51" s="4" t="s">
        <v>53</v>
      </c>
      <c r="D51" s="15"/>
      <c r="E51" s="15">
        <f>20*D51</f>
        <v>0</v>
      </c>
    </row>
    <row r="52" spans="1:5" ht="15.75" x14ac:dyDescent="0.25">
      <c r="A52" s="12">
        <v>47</v>
      </c>
      <c r="B52" s="2" t="s">
        <v>54</v>
      </c>
      <c r="C52" s="4" t="s">
        <v>55</v>
      </c>
      <c r="D52" s="15"/>
      <c r="E52" s="15">
        <f>2*D52</f>
        <v>0</v>
      </c>
    </row>
    <row r="53" spans="1:5" ht="15.75" x14ac:dyDescent="0.25">
      <c r="A53" s="12">
        <v>48</v>
      </c>
      <c r="B53" s="2" t="s">
        <v>56</v>
      </c>
      <c r="C53" s="4" t="s">
        <v>121</v>
      </c>
      <c r="D53" s="15"/>
      <c r="E53" s="15">
        <f>D53*2</f>
        <v>0</v>
      </c>
    </row>
    <row r="54" spans="1:5" ht="15.75" x14ac:dyDescent="0.25">
      <c r="A54" s="12">
        <v>49</v>
      </c>
      <c r="B54" s="2" t="s">
        <v>57</v>
      </c>
      <c r="C54" s="4" t="s">
        <v>58</v>
      </c>
      <c r="D54" s="15"/>
      <c r="E54" s="15">
        <f>D54*3</f>
        <v>0</v>
      </c>
    </row>
    <row r="55" spans="1:5" ht="15.75" x14ac:dyDescent="0.25">
      <c r="A55" s="12">
        <v>50</v>
      </c>
      <c r="B55" s="2" t="s">
        <v>116</v>
      </c>
      <c r="C55" s="4" t="s">
        <v>59</v>
      </c>
      <c r="D55" s="15"/>
      <c r="E55" s="15">
        <f>D55*5</f>
        <v>0</v>
      </c>
    </row>
    <row r="56" spans="1:5" ht="15.75" x14ac:dyDescent="0.25">
      <c r="A56" s="12">
        <v>51</v>
      </c>
      <c r="B56" s="2">
        <v>10</v>
      </c>
      <c r="C56" s="3" t="s">
        <v>60</v>
      </c>
      <c r="D56" s="15"/>
      <c r="E56" s="15">
        <f>D56*B56</f>
        <v>0</v>
      </c>
    </row>
    <row r="57" spans="1:5" ht="15.75" x14ac:dyDescent="0.25">
      <c r="A57" s="12">
        <v>52</v>
      </c>
      <c r="B57" s="2" t="s">
        <v>117</v>
      </c>
      <c r="C57" s="4" t="s">
        <v>61</v>
      </c>
      <c r="D57" s="15"/>
      <c r="E57" s="15">
        <f>D57*4</f>
        <v>0</v>
      </c>
    </row>
    <row r="58" spans="1:5" ht="15.75" x14ac:dyDescent="0.25">
      <c r="A58" s="12">
        <v>53</v>
      </c>
      <c r="B58" s="2" t="s">
        <v>62</v>
      </c>
      <c r="C58" s="4" t="s">
        <v>139</v>
      </c>
      <c r="D58" s="15"/>
      <c r="E58" s="15">
        <f>D58*2</f>
        <v>0</v>
      </c>
    </row>
    <row r="59" spans="1:5" ht="15.75" x14ac:dyDescent="0.25">
      <c r="A59" s="12">
        <v>54</v>
      </c>
      <c r="B59" s="2" t="s">
        <v>118</v>
      </c>
      <c r="C59" s="4" t="s">
        <v>63</v>
      </c>
      <c r="D59" s="15"/>
      <c r="E59" s="15">
        <f>D59*15</f>
        <v>0</v>
      </c>
    </row>
    <row r="60" spans="1:5" ht="31.5" x14ac:dyDescent="0.25">
      <c r="A60" s="12">
        <v>55</v>
      </c>
      <c r="B60" s="2" t="s">
        <v>119</v>
      </c>
      <c r="C60" s="4" t="s">
        <v>122</v>
      </c>
      <c r="D60" s="15"/>
      <c r="E60" s="15">
        <f>D60*20</f>
        <v>0</v>
      </c>
    </row>
    <row r="61" spans="1:5" ht="15.75" x14ac:dyDescent="0.25">
      <c r="A61" s="12">
        <v>56</v>
      </c>
      <c r="B61" s="2" t="s">
        <v>66</v>
      </c>
      <c r="C61" s="4" t="s">
        <v>67</v>
      </c>
      <c r="D61" s="15"/>
      <c r="E61" s="15">
        <f>D61*2</f>
        <v>0</v>
      </c>
    </row>
    <row r="62" spans="1:5" ht="15.75" x14ac:dyDescent="0.25">
      <c r="A62" s="12">
        <v>57</v>
      </c>
      <c r="B62" s="2">
        <v>20</v>
      </c>
      <c r="C62" s="4" t="s">
        <v>68</v>
      </c>
      <c r="D62" s="15"/>
      <c r="E62" s="15">
        <f t="shared" ref="E62:E64" si="4">D62*B62</f>
        <v>0</v>
      </c>
    </row>
    <row r="63" spans="1:5" ht="15.75" x14ac:dyDescent="0.25">
      <c r="A63" s="12">
        <v>58</v>
      </c>
      <c r="B63" s="2">
        <v>5</v>
      </c>
      <c r="C63" s="4" t="s">
        <v>69</v>
      </c>
      <c r="D63" s="15"/>
      <c r="E63" s="15">
        <f t="shared" si="4"/>
        <v>0</v>
      </c>
    </row>
    <row r="64" spans="1:5" ht="15.75" x14ac:dyDescent="0.25">
      <c r="A64" s="12">
        <v>59</v>
      </c>
      <c r="B64" s="2">
        <v>10</v>
      </c>
      <c r="C64" s="5" t="s">
        <v>70</v>
      </c>
      <c r="D64" s="15"/>
      <c r="E64" s="15">
        <f t="shared" si="4"/>
        <v>0</v>
      </c>
    </row>
    <row r="65" spans="1:5" ht="15.75" x14ac:dyDescent="0.25">
      <c r="A65" s="12">
        <v>60</v>
      </c>
      <c r="B65" s="2" t="s">
        <v>120</v>
      </c>
      <c r="C65" s="5" t="s">
        <v>123</v>
      </c>
      <c r="D65" s="15"/>
      <c r="E65" s="15">
        <f>D65*2</f>
        <v>0</v>
      </c>
    </row>
    <row r="66" spans="1:5" ht="31.5" x14ac:dyDescent="0.25">
      <c r="A66" s="12">
        <v>61</v>
      </c>
      <c r="B66" s="2" t="s">
        <v>71</v>
      </c>
      <c r="C66" s="5" t="s">
        <v>124</v>
      </c>
      <c r="D66" s="15"/>
      <c r="E66" s="15">
        <f>D66*10</f>
        <v>0</v>
      </c>
    </row>
    <row r="67" spans="1:5" ht="15.75" x14ac:dyDescent="0.25">
      <c r="A67" s="12">
        <v>62</v>
      </c>
      <c r="B67" s="2" t="s">
        <v>72</v>
      </c>
      <c r="C67" s="4" t="s">
        <v>125</v>
      </c>
      <c r="D67" s="15"/>
      <c r="E67" s="15">
        <f>D67*15</f>
        <v>0</v>
      </c>
    </row>
    <row r="68" spans="1:5" ht="15.75" x14ac:dyDescent="0.25">
      <c r="A68" s="12">
        <v>63</v>
      </c>
      <c r="B68" s="2" t="s">
        <v>73</v>
      </c>
      <c r="C68" s="4" t="s">
        <v>126</v>
      </c>
      <c r="D68" s="15"/>
      <c r="E68" s="15">
        <f>D68*2</f>
        <v>0</v>
      </c>
    </row>
    <row r="69" spans="1:5" ht="15.75" x14ac:dyDescent="0.25">
      <c r="A69" s="12">
        <v>64</v>
      </c>
      <c r="B69" s="2" t="s">
        <v>72</v>
      </c>
      <c r="C69" s="4" t="s">
        <v>127</v>
      </c>
      <c r="D69" s="15"/>
      <c r="E69" s="15">
        <f>D69*15</f>
        <v>0</v>
      </c>
    </row>
    <row r="70" spans="1:5" ht="15.75" x14ac:dyDescent="0.25">
      <c r="A70" s="12">
        <v>65</v>
      </c>
      <c r="B70" s="2">
        <v>5</v>
      </c>
      <c r="C70" s="4" t="s">
        <v>128</v>
      </c>
      <c r="D70" s="15"/>
      <c r="E70" s="15">
        <f>D70*B70</f>
        <v>0</v>
      </c>
    </row>
    <row r="71" spans="1:5" ht="15.75" x14ac:dyDescent="0.25">
      <c r="A71" s="12">
        <v>66</v>
      </c>
      <c r="B71" s="2">
        <v>1</v>
      </c>
      <c r="C71" s="4" t="s">
        <v>129</v>
      </c>
      <c r="D71" s="15"/>
      <c r="E71" s="15">
        <f t="shared" ref="E71:E74" si="5">D71*B71</f>
        <v>0</v>
      </c>
    </row>
    <row r="72" spans="1:5" ht="15.75" x14ac:dyDescent="0.25">
      <c r="A72" s="12">
        <v>67</v>
      </c>
      <c r="B72" s="2">
        <v>10</v>
      </c>
      <c r="C72" s="4" t="s">
        <v>74</v>
      </c>
      <c r="D72" s="15"/>
      <c r="E72" s="15">
        <f t="shared" si="5"/>
        <v>0</v>
      </c>
    </row>
    <row r="73" spans="1:5" ht="31.5" x14ac:dyDescent="0.25">
      <c r="A73" s="12">
        <v>68</v>
      </c>
      <c r="B73" s="6">
        <v>3</v>
      </c>
      <c r="C73" s="4" t="s">
        <v>75</v>
      </c>
      <c r="D73" s="15"/>
      <c r="E73" s="15">
        <f t="shared" si="5"/>
        <v>0</v>
      </c>
    </row>
    <row r="74" spans="1:5" ht="15.75" x14ac:dyDescent="0.25">
      <c r="A74" s="12">
        <v>69</v>
      </c>
      <c r="B74" s="2">
        <v>5</v>
      </c>
      <c r="C74" s="4" t="s">
        <v>76</v>
      </c>
      <c r="D74" s="15"/>
      <c r="E74" s="15">
        <f t="shared" si="5"/>
        <v>0</v>
      </c>
    </row>
    <row r="75" spans="1:5" ht="15.75" x14ac:dyDescent="0.25">
      <c r="A75" s="12">
        <v>70</v>
      </c>
      <c r="B75" s="2" t="s">
        <v>65</v>
      </c>
      <c r="C75" s="4" t="s">
        <v>77</v>
      </c>
      <c r="D75" s="15"/>
      <c r="E75" s="15">
        <f>D75*8</f>
        <v>0</v>
      </c>
    </row>
    <row r="76" spans="1:5" ht="15.75" x14ac:dyDescent="0.25">
      <c r="A76" s="12">
        <v>71</v>
      </c>
      <c r="B76" s="2" t="s">
        <v>65</v>
      </c>
      <c r="C76" s="4" t="s">
        <v>78</v>
      </c>
      <c r="D76" s="15"/>
      <c r="E76" s="15">
        <f>D76*8</f>
        <v>0</v>
      </c>
    </row>
    <row r="77" spans="1:5" ht="15.75" x14ac:dyDescent="0.25">
      <c r="A77" s="12">
        <v>72</v>
      </c>
      <c r="B77" s="2" t="s">
        <v>64</v>
      </c>
      <c r="C77" s="4" t="s">
        <v>79</v>
      </c>
      <c r="D77" s="15"/>
      <c r="E77" s="15">
        <f>D77*12</f>
        <v>0</v>
      </c>
    </row>
    <row r="78" spans="1:5" ht="15.75" x14ac:dyDescent="0.25">
      <c r="A78" s="12">
        <v>73</v>
      </c>
      <c r="B78" s="2" t="s">
        <v>80</v>
      </c>
      <c r="C78" s="3" t="s">
        <v>81</v>
      </c>
      <c r="D78" s="15"/>
      <c r="E78" s="15">
        <f>D78*1</f>
        <v>0</v>
      </c>
    </row>
    <row r="79" spans="1:5" ht="15.75" x14ac:dyDescent="0.25">
      <c r="A79" s="12">
        <v>74</v>
      </c>
      <c r="B79" s="2" t="s">
        <v>130</v>
      </c>
      <c r="C79" s="4" t="s">
        <v>82</v>
      </c>
      <c r="D79" s="15"/>
      <c r="E79" s="15">
        <f>D79*3</f>
        <v>0</v>
      </c>
    </row>
    <row r="80" spans="1:5" ht="15.75" x14ac:dyDescent="0.25">
      <c r="A80" s="12">
        <v>75</v>
      </c>
      <c r="B80" s="2">
        <v>10</v>
      </c>
      <c r="C80" s="4" t="s">
        <v>131</v>
      </c>
      <c r="D80" s="15"/>
      <c r="E80" s="15">
        <f>D80*B80</f>
        <v>0</v>
      </c>
    </row>
    <row r="81" spans="1:5" ht="15.75" x14ac:dyDescent="0.25">
      <c r="A81" s="12">
        <v>76</v>
      </c>
      <c r="B81" s="2">
        <v>10</v>
      </c>
      <c r="C81" s="3" t="s">
        <v>84</v>
      </c>
      <c r="D81" s="15"/>
      <c r="E81" s="15">
        <f t="shared" ref="E81:E82" si="6">D81*B81</f>
        <v>0</v>
      </c>
    </row>
    <row r="82" spans="1:5" ht="15.75" x14ac:dyDescent="0.25">
      <c r="A82" s="12">
        <v>77</v>
      </c>
      <c r="B82" s="2">
        <v>5</v>
      </c>
      <c r="C82" s="4" t="s">
        <v>85</v>
      </c>
      <c r="D82" s="15"/>
      <c r="E82" s="15">
        <f t="shared" si="6"/>
        <v>0</v>
      </c>
    </row>
    <row r="83" spans="1:5" ht="15.75" x14ac:dyDescent="0.25">
      <c r="A83" s="12">
        <v>78</v>
      </c>
      <c r="B83" s="2" t="s">
        <v>45</v>
      </c>
      <c r="C83" s="4" t="s">
        <v>86</v>
      </c>
      <c r="D83" s="15"/>
      <c r="E83" s="15">
        <f>4*D83</f>
        <v>0</v>
      </c>
    </row>
    <row r="84" spans="1:5" ht="15.75" x14ac:dyDescent="0.25">
      <c r="A84" s="12">
        <v>79</v>
      </c>
      <c r="B84" s="6" t="s">
        <v>92</v>
      </c>
      <c r="C84" s="3" t="s">
        <v>132</v>
      </c>
      <c r="D84" s="15"/>
      <c r="E84" s="15">
        <f>D84*1000</f>
        <v>0</v>
      </c>
    </row>
    <row r="85" spans="1:5" ht="15.75" x14ac:dyDescent="0.25">
      <c r="A85" s="12">
        <v>80</v>
      </c>
      <c r="B85" s="2">
        <v>24</v>
      </c>
      <c r="C85" s="4" t="s">
        <v>87</v>
      </c>
      <c r="D85" s="15"/>
      <c r="E85" s="15">
        <f>D85*B85</f>
        <v>0</v>
      </c>
    </row>
    <row r="86" spans="1:5" ht="15.75" x14ac:dyDescent="0.25">
      <c r="A86" s="8">
        <v>81</v>
      </c>
      <c r="B86" s="6">
        <v>3</v>
      </c>
      <c r="C86" s="4" t="s">
        <v>88</v>
      </c>
      <c r="D86" s="15"/>
      <c r="E86" s="15">
        <f t="shared" ref="E86:E88" si="7">D86*B86</f>
        <v>0</v>
      </c>
    </row>
    <row r="87" spans="1:5" ht="15.75" x14ac:dyDescent="0.25">
      <c r="A87" s="12">
        <v>82</v>
      </c>
      <c r="B87" s="6">
        <v>4</v>
      </c>
      <c r="C87" s="3" t="s">
        <v>89</v>
      </c>
      <c r="D87" s="15"/>
      <c r="E87" s="15">
        <f t="shared" si="7"/>
        <v>0</v>
      </c>
    </row>
    <row r="88" spans="1:5" ht="15.75" x14ac:dyDescent="0.25">
      <c r="A88" s="12">
        <v>83</v>
      </c>
      <c r="B88" s="6">
        <v>2</v>
      </c>
      <c r="C88" s="4" t="s">
        <v>90</v>
      </c>
      <c r="D88" s="15"/>
      <c r="E88" s="15">
        <f t="shared" si="7"/>
        <v>0</v>
      </c>
    </row>
    <row r="89" spans="1:5" ht="15.75" x14ac:dyDescent="0.25">
      <c r="A89" s="12">
        <v>84</v>
      </c>
      <c r="B89" s="6" t="s">
        <v>83</v>
      </c>
      <c r="C89" s="3" t="s">
        <v>133</v>
      </c>
      <c r="D89" s="15"/>
      <c r="E89" s="15">
        <f>D89*4</f>
        <v>0</v>
      </c>
    </row>
    <row r="90" spans="1:5" ht="15.75" x14ac:dyDescent="0.25">
      <c r="A90" s="12">
        <v>85</v>
      </c>
      <c r="B90" s="6" t="s">
        <v>83</v>
      </c>
      <c r="C90" s="3" t="s">
        <v>134</v>
      </c>
      <c r="D90" s="15"/>
      <c r="E90" s="15">
        <f>D90*4</f>
        <v>0</v>
      </c>
    </row>
    <row r="91" spans="1:5" ht="15.75" x14ac:dyDescent="0.25">
      <c r="A91" s="12">
        <v>86</v>
      </c>
      <c r="B91" s="6" t="s">
        <v>83</v>
      </c>
      <c r="C91" s="3" t="s">
        <v>91</v>
      </c>
      <c r="D91" s="15"/>
      <c r="E91" s="15">
        <f>D91*4</f>
        <v>0</v>
      </c>
    </row>
    <row r="92" spans="1:5" ht="15.75" x14ac:dyDescent="0.25">
      <c r="A92" s="12">
        <v>87</v>
      </c>
      <c r="B92" s="6">
        <v>1</v>
      </c>
      <c r="C92" s="3" t="s">
        <v>93</v>
      </c>
      <c r="D92" s="15"/>
      <c r="E92" s="15">
        <f>D92*B92</f>
        <v>0</v>
      </c>
    </row>
    <row r="93" spans="1:5" ht="15.75" x14ac:dyDescent="0.25">
      <c r="A93" s="12">
        <v>88</v>
      </c>
      <c r="B93" s="6">
        <v>30</v>
      </c>
      <c r="C93" s="4" t="s">
        <v>94</v>
      </c>
      <c r="D93" s="15"/>
      <c r="E93" s="15">
        <f t="shared" ref="E93:E101" si="8">D93*B93</f>
        <v>0</v>
      </c>
    </row>
    <row r="94" spans="1:5" ht="15.75" x14ac:dyDescent="0.25">
      <c r="A94" s="12">
        <v>89</v>
      </c>
      <c r="B94" s="6">
        <v>1</v>
      </c>
      <c r="C94" s="4" t="s">
        <v>95</v>
      </c>
      <c r="D94" s="15"/>
      <c r="E94" s="15">
        <f t="shared" si="8"/>
        <v>0</v>
      </c>
    </row>
    <row r="95" spans="1:5" ht="15.75" x14ac:dyDescent="0.25">
      <c r="A95" s="12">
        <v>90</v>
      </c>
      <c r="B95" s="6">
        <v>1</v>
      </c>
      <c r="C95" s="4" t="s">
        <v>96</v>
      </c>
      <c r="D95" s="15"/>
      <c r="E95" s="15">
        <f t="shared" si="8"/>
        <v>0</v>
      </c>
    </row>
    <row r="96" spans="1:5" ht="15.75" x14ac:dyDescent="0.25">
      <c r="A96" s="12">
        <v>91</v>
      </c>
      <c r="B96" s="6">
        <v>1</v>
      </c>
      <c r="C96" s="4" t="s">
        <v>97</v>
      </c>
      <c r="D96" s="16"/>
      <c r="E96" s="15">
        <f t="shared" si="8"/>
        <v>0</v>
      </c>
    </row>
    <row r="97" spans="1:5" ht="15.75" x14ac:dyDescent="0.25">
      <c r="A97" s="12">
        <v>92</v>
      </c>
      <c r="B97" s="6">
        <v>1</v>
      </c>
      <c r="C97" s="4" t="s">
        <v>98</v>
      </c>
      <c r="D97" s="15"/>
      <c r="E97" s="15">
        <f t="shared" si="8"/>
        <v>0</v>
      </c>
    </row>
    <row r="98" spans="1:5" ht="15.75" x14ac:dyDescent="0.25">
      <c r="A98" s="12">
        <v>93</v>
      </c>
      <c r="B98" s="6">
        <v>1</v>
      </c>
      <c r="C98" s="4" t="s">
        <v>135</v>
      </c>
      <c r="D98" s="15"/>
      <c r="E98" s="15">
        <f t="shared" si="8"/>
        <v>0</v>
      </c>
    </row>
    <row r="99" spans="1:5" ht="15.75" x14ac:dyDescent="0.25">
      <c r="A99" s="12">
        <v>94</v>
      </c>
      <c r="B99" s="6">
        <v>1</v>
      </c>
      <c r="C99" s="4" t="s">
        <v>136</v>
      </c>
      <c r="D99" s="15"/>
      <c r="E99" s="15">
        <f t="shared" si="8"/>
        <v>0</v>
      </c>
    </row>
    <row r="100" spans="1:5" ht="15.75" x14ac:dyDescent="0.25">
      <c r="A100" s="12">
        <v>95</v>
      </c>
      <c r="B100" s="6">
        <v>1</v>
      </c>
      <c r="C100" s="4" t="s">
        <v>137</v>
      </c>
      <c r="D100" s="15"/>
      <c r="E100" s="15">
        <f t="shared" si="8"/>
        <v>0</v>
      </c>
    </row>
    <row r="101" spans="1:5" ht="15.75" x14ac:dyDescent="0.25">
      <c r="A101" s="12">
        <v>96</v>
      </c>
      <c r="B101" s="6">
        <v>1</v>
      </c>
      <c r="C101" s="4" t="s">
        <v>138</v>
      </c>
      <c r="D101" s="15"/>
      <c r="E101" s="15">
        <f t="shared" si="8"/>
        <v>0</v>
      </c>
    </row>
    <row r="102" spans="1:5" ht="15.75" x14ac:dyDescent="0.25">
      <c r="A102" s="12"/>
      <c r="B102" s="13"/>
      <c r="C102" s="14" t="s">
        <v>102</v>
      </c>
      <c r="D102" s="17"/>
      <c r="E102" s="18">
        <f>SUM(E6:E101)</f>
        <v>0</v>
      </c>
    </row>
  </sheetData>
  <mergeCells count="3">
    <mergeCell ref="B1:E1"/>
    <mergeCell ref="B2:E2"/>
    <mergeCell ref="B3:E3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Buades Payeras, Mª de los Ángeles</dc:creator>
  <cp:lastModifiedBy>Buades Payeras, Mª de los Ángeles</cp:lastModifiedBy>
  <cp:lastPrinted>2019-03-07T12:30:56Z</cp:lastPrinted>
  <dcterms:created xsi:type="dcterms:W3CDTF">2019-02-18T12:58:12Z</dcterms:created>
  <dcterms:modified xsi:type="dcterms:W3CDTF">2021-08-11T11:01:06Z</dcterms:modified>
</cp:coreProperties>
</file>