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ECONÓMICA'!$A$1:$G$36</definedName>
  </definedNames>
  <calcPr calcId="145621"/>
</workbook>
</file>

<file path=xl/calcChain.xml><?xml version="1.0" encoding="utf-8"?>
<calcChain xmlns="http://schemas.openxmlformats.org/spreadsheetml/2006/main">
  <c r="G27" i="1" l="1"/>
  <c r="G26" i="1"/>
  <c r="G24" i="1"/>
  <c r="G23" i="1"/>
  <c r="G21" i="1"/>
  <c r="G20" i="1"/>
  <c r="G19" i="1"/>
  <c r="G18" i="1"/>
  <c r="E32" i="1"/>
  <c r="G29" i="1"/>
  <c r="E29" i="1"/>
  <c r="E27" i="1"/>
  <c r="E26" i="1"/>
  <c r="E24" i="1"/>
  <c r="E23" i="1"/>
  <c r="E21" i="1"/>
  <c r="E20" i="1"/>
  <c r="E19" i="1"/>
  <c r="E18" i="1"/>
  <c r="G16" i="1"/>
  <c r="E16" i="1"/>
  <c r="G32" i="1" l="1"/>
  <c r="F34" i="1" s="1"/>
  <c r="G31" i="1"/>
  <c r="E31" i="1"/>
</calcChain>
</file>

<file path=xl/sharedStrings.xml><?xml version="1.0" encoding="utf-8"?>
<sst xmlns="http://schemas.openxmlformats.org/spreadsheetml/2006/main" count="50" uniqueCount="50">
  <si>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</si>
  <si>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</si>
  <si>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</si>
  <si>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</si>
  <si>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</si>
  <si>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</si>
  <si>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</si>
  <si>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</si>
  <si>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</si>
  <si>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</si>
  <si>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</si>
  <si>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</si>
  <si>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</si>
  <si>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TRANSPORTE</t>
  </si>
  <si>
    <t>2.1</t>
  </si>
  <si>
    <t>1.1.1</t>
  </si>
  <si>
    <t>1.1.1.1</t>
  </si>
  <si>
    <t>SEÑALÉTICA INFORMATIVA Y COMPLEMENTARIA</t>
  </si>
  <si>
    <t>SEÑALES DE ALUMINIO</t>
  </si>
  <si>
    <t>SEÑALES DE ALA DOBLE</t>
  </si>
  <si>
    <t>Señal de 60x40 cm</t>
  </si>
  <si>
    <t>1.1.3</t>
  </si>
  <si>
    <t>SOPORTES Y ABRAZADERAS</t>
  </si>
  <si>
    <t>1.1.3.1</t>
  </si>
  <si>
    <t>Soporte de hierro galvanizado en frío 80x40x2 mm</t>
  </si>
  <si>
    <t>1.1.3.3</t>
  </si>
  <si>
    <t>Base móvil para sujeción de 80x40 mm</t>
  </si>
  <si>
    <t>1.1.3.4</t>
  </si>
  <si>
    <t>Abrazadera para poste rectangular (con tornillería)</t>
  </si>
  <si>
    <t>1.1.3.5</t>
  </si>
  <si>
    <t>Abrazadera para poste circular (con tornillería)</t>
  </si>
  <si>
    <t>1.2</t>
  </si>
  <si>
    <t>SEÑALES IMANTADAS</t>
  </si>
  <si>
    <t>1.2.2</t>
  </si>
  <si>
    <t>Señal magnética de 40x35 cm</t>
  </si>
  <si>
    <t>1.2.4</t>
  </si>
  <si>
    <t>Señal magnética de 210 x 297 mm (DIN A4)</t>
  </si>
  <si>
    <t>1.3</t>
  </si>
  <si>
    <t>SEÑALES ADHSEIVAS</t>
  </si>
  <si>
    <t>1..3.2</t>
  </si>
  <si>
    <t>Señal adhseiva de 40x35 cm</t>
  </si>
  <si>
    <t>1.3.4</t>
  </si>
  <si>
    <t>Señal adhseiva de 210 x 297 mm (DIN A4)</t>
  </si>
  <si>
    <t>1.4</t>
  </si>
  <si>
    <t>MATERIALES NO CONTEMPLADOS</t>
  </si>
  <si>
    <t>1.4.1</t>
  </si>
  <si>
    <t>Materiales no contemplados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</si>
  <si>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4.000,00 € de partidas alzadas a justificar que se mantienen inalterables)</t>
    </r>
  </si>
  <si>
    <t>Expediente P.O.14.25 "SUMINISTRO SEÑALÉTICA INFORMATIVA Y COMPLEMENTARIA PARA LOS PUERTOS DE LA AUTORIDAD PORTUARIA DE BALEARES"</t>
  </si>
  <si>
    <t>Transporte a puertos de la APB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</si>
</sst>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right" vertical="center" wrapText="1"/>
    </xf>
    <xf numFmtId="0" fontId="9" fillId="2" borderId="10" xfId="0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tabSelected="1" view="pageBreakPreview" zoomScale="85" zoomScaleNormal="100" zoomScaleSheetLayoutView="85" workbookViewId="0">
      <selection activeCell="F34" sqref="F34:G34"/>
    </sheetView>
  </sheetViews>
  <sheetFormatPr baseColWidth="10" defaultColWidth="11.44140625" defaultRowHeight="14.4" x14ac:dyDescent="0.3"/>
  <cols>
    <col min="1" max="1" width="8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1" t="s">
        <v>0</v>
      </c>
      <c r="B1" s="32"/>
      <c r="C1" s="32"/>
      <c r="D1" s="32"/>
      <c r="E1" s="32"/>
      <c r="F1" s="32"/>
      <c r="G1" s="33"/>
    </row>
    <row r="2" spans="1:13" ht="18.75" customHeight="1" x14ac:dyDescent="0.3">
      <c r="A2" s="34"/>
      <c r="B2" s="35"/>
      <c r="C2" s="35"/>
      <c r="D2" s="35"/>
      <c r="E2" s="35"/>
      <c r="F2" s="35"/>
      <c r="G2" s="36"/>
    </row>
    <row r="3" spans="1:13" ht="20.399999999999999" customHeight="1" thickBot="1" x14ac:dyDescent="0.35">
      <c r="A3" s="37" t="s">
        <v>48</v>
      </c>
      <c r="B3" s="38"/>
      <c r="C3" s="38"/>
      <c r="D3" s="38"/>
      <c r="E3" s="38"/>
      <c r="F3" s="38"/>
      <c r="G3" s="39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0" t="s">
        <v>11</v>
      </c>
      <c r="B5" s="40"/>
      <c r="C5" s="40"/>
      <c r="D5" s="40"/>
      <c r="E5" s="40"/>
      <c r="F5" s="40"/>
      <c r="G5" s="40"/>
    </row>
    <row r="6" spans="1:13" x14ac:dyDescent="0.3">
      <c r="A6" s="41" t="s">
        <v>1</v>
      </c>
      <c r="B6" s="41"/>
      <c r="C6" s="41"/>
      <c r="D6" s="41"/>
      <c r="E6" s="41"/>
      <c r="F6" s="41"/>
      <c r="G6" s="41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46" t="s">
        <v>2</v>
      </c>
      <c r="B8" s="46"/>
      <c r="C8" s="47"/>
      <c r="D8" s="48"/>
      <c r="E8" s="48"/>
      <c r="F8" s="48"/>
      <c r="G8" s="49"/>
    </row>
    <row r="9" spans="1:13" ht="15.75" customHeight="1" thickBot="1" x14ac:dyDescent="0.35">
      <c r="A9" s="46"/>
      <c r="B9" s="46"/>
      <c r="C9" s="50"/>
      <c r="D9" s="51"/>
      <c r="E9" s="51"/>
      <c r="F9" s="51"/>
      <c r="G9" s="52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17</v>
      </c>
      <c r="C13" s="8"/>
      <c r="D13" s="24"/>
      <c r="E13" s="8"/>
      <c r="F13" s="8"/>
      <c r="G13" s="9"/>
      <c r="K13" s="21"/>
      <c r="M13" s="21"/>
    </row>
    <row r="14" spans="1:13" x14ac:dyDescent="0.3">
      <c r="A14" s="29" t="s">
        <v>12</v>
      </c>
      <c r="B14" s="7" t="s">
        <v>18</v>
      </c>
      <c r="C14" s="8"/>
      <c r="D14" s="24"/>
      <c r="E14" s="8"/>
      <c r="F14" s="8"/>
      <c r="G14" s="9"/>
      <c r="K14" s="21"/>
      <c r="M14" s="21"/>
    </row>
    <row r="15" spans="1:13" x14ac:dyDescent="0.3">
      <c r="A15" s="29" t="s">
        <v>15</v>
      </c>
      <c r="B15" s="7" t="s">
        <v>19</v>
      </c>
      <c r="C15" s="8"/>
      <c r="D15" s="24"/>
      <c r="E15" s="8"/>
      <c r="F15" s="8"/>
      <c r="G15" s="9"/>
      <c r="K15" s="21"/>
      <c r="M15" s="21"/>
    </row>
    <row r="16" spans="1:13" x14ac:dyDescent="0.3">
      <c r="A16" s="30" t="s">
        <v>16</v>
      </c>
      <c r="B16" s="10" t="s">
        <v>20</v>
      </c>
      <c r="C16" s="11">
        <v>90</v>
      </c>
      <c r="D16" s="12">
        <v>53.71</v>
      </c>
      <c r="E16" s="12">
        <f t="shared" ref="E16:E27" si="0">ROUND(C16*D16,2)</f>
        <v>4833.8999999999996</v>
      </c>
      <c r="F16" s="23"/>
      <c r="G16" s="13">
        <f t="shared" ref="G16:G27" si="1">IF(F16&gt;D16,F16/0,ROUND(C16*F16,2))</f>
        <v>0</v>
      </c>
      <c r="K16" s="21"/>
      <c r="M16" s="21"/>
    </row>
    <row r="17" spans="1:13" x14ac:dyDescent="0.3">
      <c r="A17" s="29" t="s">
        <v>21</v>
      </c>
      <c r="B17" s="7" t="s">
        <v>22</v>
      </c>
      <c r="C17" s="8"/>
      <c r="D17" s="24"/>
      <c r="E17" s="8"/>
      <c r="F17" s="8"/>
      <c r="G17" s="9"/>
      <c r="K17" s="21"/>
      <c r="M17" s="21"/>
    </row>
    <row r="18" spans="1:13" x14ac:dyDescent="0.3">
      <c r="A18" s="30" t="s">
        <v>23</v>
      </c>
      <c r="B18" s="10" t="s">
        <v>24</v>
      </c>
      <c r="C18" s="11">
        <v>90</v>
      </c>
      <c r="D18" s="12">
        <v>48.43</v>
      </c>
      <c r="E18" s="12">
        <f t="shared" si="0"/>
        <v>4358.7</v>
      </c>
      <c r="F18" s="23"/>
      <c r="G18" s="13">
        <f t="shared" si="1"/>
        <v>0</v>
      </c>
      <c r="K18" s="21"/>
      <c r="M18" s="21"/>
    </row>
    <row r="19" spans="1:13" x14ac:dyDescent="0.3">
      <c r="A19" s="30" t="s">
        <v>25</v>
      </c>
      <c r="B19" s="10" t="s">
        <v>26</v>
      </c>
      <c r="C19" s="11">
        <v>20</v>
      </c>
      <c r="D19" s="12">
        <v>58.63</v>
      </c>
      <c r="E19" s="12">
        <f t="shared" si="0"/>
        <v>1172.5999999999999</v>
      </c>
      <c r="F19" s="23"/>
      <c r="G19" s="13">
        <f t="shared" si="1"/>
        <v>0</v>
      </c>
      <c r="K19" s="21"/>
      <c r="M19" s="21"/>
    </row>
    <row r="20" spans="1:13" x14ac:dyDescent="0.3">
      <c r="A20" s="30" t="s">
        <v>27</v>
      </c>
      <c r="B20" s="10" t="s">
        <v>28</v>
      </c>
      <c r="C20" s="11">
        <v>90</v>
      </c>
      <c r="D20" s="12">
        <v>0.75</v>
      </c>
      <c r="E20" s="12">
        <f t="shared" si="0"/>
        <v>67.5</v>
      </c>
      <c r="F20" s="23"/>
      <c r="G20" s="13">
        <f t="shared" si="1"/>
        <v>0</v>
      </c>
      <c r="K20" s="21"/>
      <c r="M20" s="21"/>
    </row>
    <row r="21" spans="1:13" x14ac:dyDescent="0.3">
      <c r="A21" s="30" t="s">
        <v>29</v>
      </c>
      <c r="B21" s="10" t="s">
        <v>30</v>
      </c>
      <c r="C21" s="11">
        <v>20</v>
      </c>
      <c r="D21" s="12">
        <v>0.75</v>
      </c>
      <c r="E21" s="12">
        <f t="shared" si="0"/>
        <v>15</v>
      </c>
      <c r="F21" s="23"/>
      <c r="G21" s="13">
        <f t="shared" si="1"/>
        <v>0</v>
      </c>
      <c r="K21" s="21"/>
      <c r="M21" s="21"/>
    </row>
    <row r="22" spans="1:13" x14ac:dyDescent="0.3">
      <c r="A22" s="29" t="s">
        <v>31</v>
      </c>
      <c r="B22" s="7" t="s">
        <v>32</v>
      </c>
      <c r="C22" s="8"/>
      <c r="D22" s="24"/>
      <c r="E22" s="8"/>
      <c r="F22" s="8"/>
      <c r="G22" s="9"/>
      <c r="K22" s="21"/>
      <c r="M22" s="21"/>
    </row>
    <row r="23" spans="1:13" x14ac:dyDescent="0.3">
      <c r="A23" s="30" t="s">
        <v>33</v>
      </c>
      <c r="B23" s="10" t="s">
        <v>34</v>
      </c>
      <c r="C23" s="11">
        <v>15</v>
      </c>
      <c r="D23" s="12">
        <v>28.99</v>
      </c>
      <c r="E23" s="12">
        <f t="shared" si="0"/>
        <v>434.85</v>
      </c>
      <c r="F23" s="23"/>
      <c r="G23" s="13">
        <f t="shared" si="1"/>
        <v>0</v>
      </c>
      <c r="K23" s="21"/>
      <c r="M23" s="21"/>
    </row>
    <row r="24" spans="1:13" x14ac:dyDescent="0.3">
      <c r="A24" s="30" t="s">
        <v>35</v>
      </c>
      <c r="B24" s="10" t="s">
        <v>36</v>
      </c>
      <c r="C24" s="11">
        <v>15</v>
      </c>
      <c r="D24" s="12">
        <v>34.299999999999997</v>
      </c>
      <c r="E24" s="12">
        <f t="shared" si="0"/>
        <v>514.5</v>
      </c>
      <c r="F24" s="23"/>
      <c r="G24" s="13">
        <f t="shared" si="1"/>
        <v>0</v>
      </c>
      <c r="K24" s="21"/>
      <c r="M24" s="21"/>
    </row>
    <row r="25" spans="1:13" x14ac:dyDescent="0.3">
      <c r="A25" s="29" t="s">
        <v>37</v>
      </c>
      <c r="B25" s="7" t="s">
        <v>38</v>
      </c>
      <c r="C25" s="8"/>
      <c r="D25" s="24"/>
      <c r="E25" s="8"/>
      <c r="F25" s="8"/>
      <c r="G25" s="9"/>
      <c r="K25" s="21"/>
      <c r="M25" s="21"/>
    </row>
    <row r="26" spans="1:13" x14ac:dyDescent="0.3">
      <c r="A26" s="30" t="s">
        <v>39</v>
      </c>
      <c r="B26" s="10" t="s">
        <v>40</v>
      </c>
      <c r="C26" s="11">
        <v>10</v>
      </c>
      <c r="D26" s="12">
        <v>19.59</v>
      </c>
      <c r="E26" s="12">
        <f t="shared" si="0"/>
        <v>195.9</v>
      </c>
      <c r="F26" s="23"/>
      <c r="G26" s="13">
        <f t="shared" si="1"/>
        <v>0</v>
      </c>
      <c r="K26" s="21"/>
      <c r="M26" s="21"/>
    </row>
    <row r="27" spans="1:13" x14ac:dyDescent="0.3">
      <c r="A27" s="30" t="s">
        <v>41</v>
      </c>
      <c r="B27" s="10" t="s">
        <v>42</v>
      </c>
      <c r="C27" s="11">
        <v>10</v>
      </c>
      <c r="D27" s="12">
        <v>18.87</v>
      </c>
      <c r="E27" s="12">
        <f t="shared" si="0"/>
        <v>188.7</v>
      </c>
      <c r="F27" s="23"/>
      <c r="G27" s="13">
        <f t="shared" si="1"/>
        <v>0</v>
      </c>
      <c r="K27" s="21"/>
      <c r="M27" s="21"/>
    </row>
    <row r="28" spans="1:13" x14ac:dyDescent="0.3">
      <c r="A28" s="29" t="s">
        <v>43</v>
      </c>
      <c r="B28" s="7" t="s">
        <v>44</v>
      </c>
      <c r="C28" s="8"/>
      <c r="D28" s="24"/>
      <c r="E28" s="8"/>
      <c r="F28" s="8"/>
      <c r="G28" s="9"/>
      <c r="K28" s="21"/>
      <c r="M28" s="21"/>
    </row>
    <row r="29" spans="1:13" x14ac:dyDescent="0.3">
      <c r="A29" s="5" t="s">
        <v>45</v>
      </c>
      <c r="B29" s="10" t="s">
        <v>46</v>
      </c>
      <c r="C29" s="11">
        <v>1</v>
      </c>
      <c r="D29" s="12">
        <v>2000</v>
      </c>
      <c r="E29" s="12">
        <f>ROUND(C29*D29,2)</f>
        <v>2000</v>
      </c>
      <c r="F29" s="12">
        <v>2000</v>
      </c>
      <c r="G29" s="13">
        <f>IF(F29&gt;D29,F29/0,ROUND(C29*F29,2))</f>
        <v>2000</v>
      </c>
      <c r="K29" s="21"/>
      <c r="M29" s="21"/>
    </row>
    <row r="30" spans="1:13" x14ac:dyDescent="0.3">
      <c r="A30" s="6">
        <v>2</v>
      </c>
      <c r="B30" s="7" t="s">
        <v>13</v>
      </c>
      <c r="C30" s="8"/>
      <c r="D30" s="24"/>
      <c r="E30" s="8"/>
      <c r="F30" s="8"/>
      <c r="G30" s="9"/>
      <c r="K30" s="21"/>
      <c r="M30" s="21"/>
    </row>
    <row r="31" spans="1:13" ht="15" thickBot="1" x14ac:dyDescent="0.35">
      <c r="A31" s="5" t="s">
        <v>14</v>
      </c>
      <c r="B31" s="10" t="s">
        <v>49</v>
      </c>
      <c r="C31" s="11">
        <v>1</v>
      </c>
      <c r="D31" s="12">
        <v>2000</v>
      </c>
      <c r="E31" s="12">
        <f>ROUND(C31*D31,2)</f>
        <v>2000</v>
      </c>
      <c r="F31" s="12">
        <v>2000</v>
      </c>
      <c r="G31" s="13">
        <f>IF(F31&gt;D31,F31/0,ROUND(C31*F31,2))</f>
        <v>2000</v>
      </c>
      <c r="K31" s="21"/>
      <c r="M31" s="21"/>
    </row>
    <row r="32" spans="1:13" ht="19.5" customHeight="1" x14ac:dyDescent="0.3">
      <c r="A32" s="14"/>
      <c r="B32" s="14"/>
      <c r="C32" s="14"/>
      <c r="D32" s="15"/>
      <c r="E32" s="16">
        <f>SUM(E13:E31)</f>
        <v>15781.65</v>
      </c>
      <c r="F32" s="17"/>
      <c r="G32" s="18">
        <f>IF(SUM(G16:G31)=4000,0,SUM(G16:G31))</f>
        <v>0</v>
      </c>
      <c r="K32" s="22"/>
    </row>
    <row r="33" spans="1:7" ht="15" thickBot="1" x14ac:dyDescent="0.35">
      <c r="A33" s="19"/>
      <c r="B33" s="19"/>
      <c r="C33" s="19"/>
      <c r="D33" s="19"/>
      <c r="E33" s="19"/>
      <c r="F33" s="19"/>
      <c r="G33" s="19"/>
    </row>
    <row r="34" spans="1:7" ht="16.2" thickBot="1" x14ac:dyDescent="0.35">
      <c r="A34" s="43" t="s">
        <v>10</v>
      </c>
      <c r="B34" s="43"/>
      <c r="C34" s="43"/>
      <c r="D34" s="43"/>
      <c r="E34" s="43"/>
      <c r="F34" s="44">
        <f>IF(G32&lt;=15781.65,G32,"ERROR: Límite superado")</f>
        <v>0</v>
      </c>
      <c r="G34" s="45"/>
    </row>
    <row r="35" spans="1:7" ht="31.95" customHeight="1" x14ac:dyDescent="0.3">
      <c r="A35" s="42" t="s">
        <v>47</v>
      </c>
      <c r="B35" s="42"/>
      <c r="C35" s="42"/>
      <c r="D35" s="42"/>
      <c r="E35" s="42"/>
      <c r="F35" s="42"/>
      <c r="G35" s="27"/>
    </row>
    <row r="36" spans="1:7" ht="70.5" customHeight="1" x14ac:dyDescent="0.3">
      <c r="A36" s="28"/>
      <c r="B36" s="28"/>
      <c r="C36" s="28"/>
      <c r="D36" s="28"/>
      <c r="E36" s="28"/>
      <c r="F36" s="28"/>
      <c r="G36" s="27"/>
    </row>
  </sheetData>
  <sheetProtection password="DE91" sheet="1" objects="1" scenarios="1"/>
  <mergeCells count="10">
    <mergeCell ref="A35:F35"/>
    <mergeCell ref="A34:E34"/>
    <mergeCell ref="F34:G34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2025-05-07T06:04:08Z</dcterms:modified>
</cp:coreProperties>
</file>