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Projectes\RELACUDS\Po26\INV26-0043 Línea de vida EM6 Palma\2_LICITACION\2.2_PLIEGOS\Obsoleto\"/>
    </mc:Choice>
  </mc:AlternateContent>
  <xr:revisionPtr revIDLastSave="0" documentId="13_ncr:1_{AE1A622F-8B63-4457-B96C-9185850BB312}" xr6:coauthVersionLast="47" xr6:coauthVersionMax="47" xr10:uidLastSave="{00000000-0000-0000-0000-000000000000}"/>
  <bookViews>
    <workbookView xWindow="28680" yWindow="-120" windowWidth="29040" windowHeight="1572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32" i="1" l="1"/>
  <c r="G32" i="1"/>
  <c r="G14" i="1"/>
  <c r="E14" i="1"/>
  <c r="G16" i="1"/>
  <c r="G17" i="1"/>
  <c r="G18" i="1"/>
  <c r="G19" i="1"/>
  <c r="G20" i="1"/>
  <c r="G21" i="1"/>
  <c r="G22" i="1"/>
  <c r="G23" i="1"/>
  <c r="G24" i="1"/>
  <c r="G25" i="1"/>
  <c r="G26" i="1"/>
  <c r="G27" i="1"/>
  <c r="G28" i="1"/>
  <c r="G29" i="1"/>
  <c r="G30" i="1"/>
  <c r="G31" i="1"/>
  <c r="E17" i="1"/>
  <c r="E18" i="1"/>
  <c r="E19" i="1"/>
  <c r="E20" i="1"/>
  <c r="E21" i="1"/>
  <c r="E22" i="1"/>
  <c r="E23" i="1"/>
  <c r="E24" i="1"/>
  <c r="E25" i="1"/>
  <c r="E26" i="1"/>
  <c r="E27" i="1"/>
  <c r="E28" i="1"/>
  <c r="E29" i="1"/>
  <c r="E30" i="1"/>
  <c r="E31" i="1"/>
  <c r="E16" i="1"/>
  <c r="G42" i="1"/>
  <c r="E42" i="1"/>
  <c r="G41" i="1"/>
  <c r="E41" i="1"/>
  <c r="F34" i="1" l="1"/>
</calcChain>
</file>

<file path=xl/sharedStrings.xml><?xml version="1.0" encoding="utf-8"?>
<sst xmlns="http://schemas.openxmlformats.org/spreadsheetml/2006/main" count="58" uniqueCount="58">
  <si>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</si>
  <si>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</si>
  <si>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</si>
  <si>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</si>
  <si>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</si>
  <si>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</si>
  <si>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</si>
  <si>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</si>
  <si>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</si>
  <si>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</si>
  <si>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</si>
  <si>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</si>
  <si>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</si>
  <si>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</si>
  <si>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Los costes de mano de obra ofertados se mantendrán inalterables durante la vigencia del contrato</t>
  </si>
  <si>
    <t>Coste hora Oficial de 1ª</t>
  </si>
  <si>
    <t>01.01</t>
  </si>
  <si>
    <t>01.02</t>
  </si>
  <si>
    <t>01</t>
  </si>
  <si>
    <t>ACTUACIONES PREVIAS</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</si>
  <si>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t>
    </r>
  </si>
  <si>
    <t>Expediente INV26-0043</t>
  </si>
  <si>
    <t>SUMINISTRO E INSTALACIÓN DE LVD EN LA ESTACIÓN MARÍTIMA nº6 DEL PUERTO DE PALMA</t>
  </si>
  <si>
    <t>Cable de acero inoxidable diámetro 8 mm</t>
  </si>
  <si>
    <t>Peanas de fijación a chapa  (1ud/c10m de cable)</t>
  </si>
  <si>
    <t>Carro para paso automático deslizante, incluye mosquetón</t>
  </si>
  <si>
    <t>Regulador de energía inox con testigo de caída</t>
  </si>
  <si>
    <t>Tensor caja abierta ojillo-horquilla</t>
  </si>
  <si>
    <t>Terminal rápido colocación manual diam. 8 mm</t>
  </si>
  <si>
    <t>Prensado terminal casquillo cobre + guardacable inox</t>
  </si>
  <si>
    <t>Protector color final cable</t>
  </si>
  <si>
    <t>Placa de señalización obligatoria. Incluye nº de serie</t>
  </si>
  <si>
    <t>Precintos de seguridad numerado</t>
  </si>
  <si>
    <t>Manual técnico (Incluye hoja de cálculo + certificado de conformidad)</t>
  </si>
  <si>
    <t>Curva 90º fija (Fijación en suelo/postes)</t>
  </si>
  <si>
    <t>Placa base inox horizontal y vertical para cáncamos y anclajes intermedios K20 y SK 20 (1/c5m)</t>
  </si>
  <si>
    <t>Tornillería fijación anclajes a placas base BG50 (Bolsas de 4 ud.)</t>
  </si>
  <si>
    <t>Anclaje extremo inox</t>
  </si>
  <si>
    <t>Anclajes intermedios fijos</t>
  </si>
  <si>
    <t>01.03</t>
  </si>
  <si>
    <t>01.04</t>
  </si>
  <si>
    <t>01.05</t>
  </si>
  <si>
    <t>01.06</t>
  </si>
  <si>
    <t>01.07</t>
  </si>
  <si>
    <t>01.08</t>
  </si>
  <si>
    <t>01.09</t>
  </si>
  <si>
    <t>01.10</t>
  </si>
  <si>
    <t>01.11</t>
  </si>
  <si>
    <t>01.12</t>
  </si>
  <si>
    <t>01.13</t>
  </si>
  <si>
    <t>01.14</t>
  </si>
  <si>
    <t>01.15</t>
  </si>
  <si>
    <t>01.16</t>
  </si>
  <si>
    <t>Coste hora peón especializado</t>
  </si>
  <si>
    <t>02</t>
  </si>
  <si>
    <t>MATERIAL A SUMINISTRAR</t>
  </si>
  <si>
    <t>Levantado de LDV existente</t>
  </si>
  <si>
    <t>COSTE DE MANO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</si>
</sst>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9"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i/>
      <sz val="11"/>
      <color rgb="FF000000"/>
      <name val="Arial Narrow"/>
      <family val="2"/>
    </font>
    <font>
      <sz val="8"/>
      <name val="Calibri"/>
      <family val="2"/>
      <scheme val="minor"/>
    </font>
    <font>
      <b/>
      <sz val="10"/>
      <name val="Calibri"/>
      <family val="2"/>
    </font>
    <font>
      <i/>
      <sz val="11"/>
      <color theme="1"/>
      <name val="Arial Narrow"/>
    </font>
    <font>
      <sz val="11"/>
      <color theme="1"/>
      <name val="Calibri"/>
    </font>
    <font>
      <b/>
      <i/>
      <sz val="14"/>
      <color theme="1"/>
      <name val="Calibri"/>
      <family val="2"/>
    </font>
    <font>
      <sz val="8"/>
      <color theme="1"/>
      <name val="Calibri"/>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6">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s>
  <cellStyleXfs count="6">
    <xf numFmtId="0" fontId="0" fillId="0" borderId="0"/>
    <xf numFmtId="0" fontId="5" fillId="0" borderId="5"/>
    <xf numFmtId="0" fontId="4" fillId="0" borderId="5"/>
    <xf numFmtId="0" fontId="3" fillId="0" borderId="5"/>
    <xf numFmtId="0" fontId="2" fillId="0" borderId="5"/>
    <xf numFmtId="0" fontId="1" fillId="0" borderId="5"/>
  </cellStyleXfs>
  <cellXfs count="92">
    <xf numFmtId="0" fontId="0" fillId="0" borderId="0" xfId="0" applyFont="1" applyAlignment="1"/>
    <xf numFmtId="0" fontId="8" fillId="0" borderId="0" xfId="0" applyFont="1"/>
    <xf numFmtId="0" fontId="8" fillId="2" borderId="4" xfId="0" applyFont="1" applyFill="1" applyBorder="1"/>
    <xf numFmtId="4" fontId="15" fillId="0" borderId="0" xfId="0" applyNumberFormat="1" applyFont="1" applyAlignment="1">
      <alignment vertical="top"/>
    </xf>
    <xf numFmtId="49" fontId="15" fillId="0" borderId="0" xfId="0" applyNumberFormat="1" applyFont="1" applyAlignment="1">
      <alignment vertical="top" wrapText="1"/>
    </xf>
    <xf numFmtId="0" fontId="8" fillId="2" borderId="2" xfId="0" applyFont="1" applyFill="1" applyBorder="1"/>
    <xf numFmtId="0" fontId="8" fillId="2" borderId="14" xfId="0" applyFont="1" applyFill="1" applyBorder="1"/>
    <xf numFmtId="0" fontId="8" fillId="2" borderId="5" xfId="0" applyFont="1" applyFill="1" applyBorder="1"/>
    <xf numFmtId="0" fontId="8" fillId="2" borderId="10" xfId="0" applyFont="1" applyFill="1" applyBorder="1"/>
    <xf numFmtId="0" fontId="8" fillId="2" borderId="12" xfId="0" applyFont="1" applyFill="1" applyBorder="1"/>
    <xf numFmtId="0" fontId="8" fillId="2" borderId="5" xfId="0" applyFont="1" applyFill="1" applyBorder="1" applyAlignment="1">
      <alignment horizontal="center" wrapText="1"/>
    </xf>
    <xf numFmtId="0" fontId="8" fillId="2" borderId="10" xfId="0" applyFont="1" applyFill="1" applyBorder="1" applyAlignment="1">
      <alignment horizontal="center" wrapText="1"/>
    </xf>
    <xf numFmtId="0" fontId="14" fillId="2" borderId="20" xfId="0" applyFont="1" applyFill="1" applyBorder="1" applyAlignment="1">
      <alignment vertical="center" wrapText="1"/>
    </xf>
    <xf numFmtId="0" fontId="14" fillId="2" borderId="20" xfId="0" applyFont="1" applyFill="1" applyBorder="1" applyAlignment="1">
      <alignment horizontal="center" vertical="center" wrapText="1"/>
    </xf>
    <xf numFmtId="0" fontId="14" fillId="2" borderId="21" xfId="0" applyFont="1" applyFill="1" applyBorder="1" applyAlignment="1">
      <alignment horizontal="center" vertical="center" wrapText="1"/>
    </xf>
    <xf numFmtId="2" fontId="22" fillId="4" borderId="18" xfId="0" applyNumberFormat="1" applyFont="1" applyFill="1" applyBorder="1" applyAlignment="1">
      <alignment vertical="center" wrapText="1"/>
    </xf>
    <xf numFmtId="164" fontId="16" fillId="4" borderId="18" xfId="0" applyNumberFormat="1" applyFont="1" applyFill="1" applyBorder="1" applyAlignment="1">
      <alignment vertical="center" wrapText="1"/>
    </xf>
    <xf numFmtId="0" fontId="16" fillId="2" borderId="18" xfId="0" applyFont="1" applyFill="1" applyBorder="1" applyAlignment="1">
      <alignment vertical="center" wrapText="1"/>
    </xf>
    <xf numFmtId="2" fontId="16" fillId="2" borderId="18" xfId="0" applyNumberFormat="1" applyFont="1" applyFill="1" applyBorder="1" applyAlignment="1">
      <alignment vertical="center" wrapText="1"/>
    </xf>
    <xf numFmtId="164" fontId="16" fillId="2" borderId="18" xfId="0" applyNumberFormat="1" applyFont="1" applyFill="1" applyBorder="1" applyAlignment="1">
      <alignment vertical="center" wrapText="1"/>
    </xf>
    <xf numFmtId="164" fontId="16" fillId="3" borderId="18" xfId="0" applyNumberFormat="1" applyFont="1" applyFill="1" applyBorder="1" applyAlignment="1" applyProtection="1">
      <alignment vertical="center" wrapText="1"/>
      <protection locked="0"/>
    </xf>
    <xf numFmtId="0" fontId="17" fillId="4" borderId="24" xfId="0" applyFont="1" applyFill="1" applyBorder="1" applyAlignment="1">
      <alignment vertical="center" wrapText="1"/>
    </xf>
    <xf numFmtId="164" fontId="17" fillId="2" borderId="22" xfId="0" applyNumberFormat="1" applyFont="1" applyFill="1" applyBorder="1" applyAlignment="1">
      <alignment vertical="center" wrapText="1"/>
    </xf>
    <xf numFmtId="164" fontId="17" fillId="5" borderId="22" xfId="0" applyNumberFormat="1" applyFont="1" applyFill="1" applyBorder="1" applyAlignment="1">
      <alignment vertical="center" wrapText="1"/>
    </xf>
    <xf numFmtId="0" fontId="0" fillId="0" borderId="0" xfId="0"/>
    <xf numFmtId="0" fontId="18" fillId="2" borderId="7" xfId="0" applyFont="1" applyFill="1" applyBorder="1" applyAlignment="1">
      <alignment vertical="center" wrapText="1"/>
    </xf>
    <xf numFmtId="0" fontId="7" fillId="7" borderId="10" xfId="0" applyFont="1" applyFill="1" applyBorder="1" applyAlignment="1"/>
    <xf numFmtId="0" fontId="12" fillId="2" borderId="5" xfId="0" applyFont="1" applyFill="1" applyBorder="1" applyAlignment="1">
      <alignment horizontal="right" wrapText="1"/>
    </xf>
    <xf numFmtId="164" fontId="25" fillId="2" borderId="24" xfId="0" applyNumberFormat="1" applyFont="1" applyFill="1" applyBorder="1" applyAlignment="1">
      <alignment vertical="center" wrapText="1"/>
    </xf>
    <xf numFmtId="0" fontId="27" fillId="2" borderId="5" xfId="0" applyFont="1" applyFill="1" applyBorder="1" applyAlignment="1">
      <alignment horizontal="left"/>
    </xf>
    <xf numFmtId="0" fontId="26" fillId="2" borderId="5" xfId="0" applyFont="1" applyFill="1" applyBorder="1" applyAlignment="1">
      <alignment horizontal="center" wrapText="1"/>
    </xf>
    <xf numFmtId="0" fontId="26" fillId="2" borderId="10" xfId="0" applyFont="1" applyFill="1" applyBorder="1" applyAlignment="1">
      <alignment horizontal="center" wrapText="1"/>
    </xf>
    <xf numFmtId="0" fontId="26" fillId="0" borderId="0" xfId="0" applyFont="1"/>
    <xf numFmtId="0" fontId="18" fillId="2" borderId="5" xfId="0" applyFont="1" applyFill="1" applyBorder="1" applyAlignment="1">
      <alignment horizontal="left" wrapText="1"/>
    </xf>
    <xf numFmtId="0" fontId="26" fillId="2" borderId="5" xfId="0" applyFont="1" applyFill="1" applyBorder="1" applyAlignment="1">
      <alignment horizontal="left" wrapText="1"/>
    </xf>
    <xf numFmtId="0" fontId="20" fillId="8" borderId="27" xfId="0" applyFont="1" applyFill="1" applyBorder="1" applyAlignment="1">
      <alignment horizontal="left"/>
    </xf>
    <xf numFmtId="0" fontId="26" fillId="8" borderId="28" xfId="0" applyFont="1" applyFill="1" applyBorder="1" applyAlignment="1">
      <alignment horizontal="center" wrapText="1"/>
    </xf>
    <xf numFmtId="0" fontId="26" fillId="8" borderId="29" xfId="0" applyFont="1" applyFill="1" applyBorder="1" applyAlignment="1">
      <alignment horizontal="center" wrapText="1"/>
    </xf>
    <xf numFmtId="0" fontId="25" fillId="2" borderId="30" xfId="0" applyFont="1" applyFill="1" applyBorder="1" applyAlignment="1">
      <alignment vertical="center" wrapText="1"/>
    </xf>
    <xf numFmtId="2" fontId="25" fillId="2" borderId="31" xfId="0" applyNumberFormat="1" applyFont="1" applyFill="1" applyBorder="1" applyAlignment="1">
      <alignment vertical="center" wrapText="1"/>
    </xf>
    <xf numFmtId="164" fontId="25" fillId="2" borderId="31" xfId="0" applyNumberFormat="1" applyFont="1" applyFill="1" applyBorder="1" applyAlignment="1">
      <alignment vertical="center" wrapText="1"/>
    </xf>
    <xf numFmtId="164" fontId="25" fillId="3" borderId="31" xfId="0" applyNumberFormat="1" applyFont="1" applyFill="1" applyBorder="1" applyAlignment="1" applyProtection="1">
      <alignment vertical="center" wrapText="1"/>
      <protection locked="0"/>
    </xf>
    <xf numFmtId="164" fontId="25" fillId="2" borderId="32" xfId="0" applyNumberFormat="1" applyFont="1" applyFill="1" applyBorder="1" applyAlignment="1">
      <alignment vertical="center" wrapText="1"/>
    </xf>
    <xf numFmtId="4" fontId="28" fillId="0" borderId="0" xfId="0" applyNumberFormat="1" applyFont="1" applyAlignment="1">
      <alignment vertical="top"/>
    </xf>
    <xf numFmtId="0" fontId="25" fillId="2" borderId="33" xfId="0" applyFont="1" applyFill="1" applyBorder="1" applyAlignment="1">
      <alignment vertical="center" wrapText="1"/>
    </xf>
    <xf numFmtId="2" fontId="25" fillId="2" borderId="34" xfId="0" applyNumberFormat="1" applyFont="1" applyFill="1" applyBorder="1" applyAlignment="1">
      <alignment vertical="center" wrapText="1"/>
    </xf>
    <xf numFmtId="164" fontId="25" fillId="2" borderId="34" xfId="0" applyNumberFormat="1" applyFont="1" applyFill="1" applyBorder="1" applyAlignment="1">
      <alignment vertical="center" wrapText="1"/>
    </xf>
    <xf numFmtId="164" fontId="25" fillId="3" borderId="34" xfId="0" applyNumberFormat="1" applyFont="1" applyFill="1" applyBorder="1" applyAlignment="1" applyProtection="1">
      <alignment vertical="center" wrapText="1"/>
      <protection locked="0"/>
    </xf>
    <xf numFmtId="164" fontId="25" fillId="2" borderId="35" xfId="0" applyNumberFormat="1" applyFont="1" applyFill="1" applyBorder="1" applyAlignment="1">
      <alignment vertical="center" wrapText="1"/>
    </xf>
    <xf numFmtId="0" fontId="21" fillId="2" borderId="5" xfId="0" applyFont="1" applyFill="1" applyBorder="1" applyAlignment="1">
      <alignment horizontal="left"/>
    </xf>
    <xf numFmtId="0" fontId="26" fillId="2" borderId="16" xfId="0" applyFont="1" applyFill="1" applyBorder="1" applyAlignment="1">
      <alignment horizontal="center" wrapText="1"/>
    </xf>
    <xf numFmtId="0" fontId="26" fillId="2" borderId="17" xfId="0" applyFont="1" applyFill="1" applyBorder="1" applyAlignment="1">
      <alignment horizontal="center" wrapText="1"/>
    </xf>
    <xf numFmtId="49" fontId="8" fillId="2" borderId="13" xfId="0" applyNumberFormat="1" applyFont="1" applyFill="1" applyBorder="1"/>
    <xf numFmtId="49" fontId="8" fillId="2" borderId="9" xfId="0" applyNumberFormat="1" applyFont="1" applyFill="1" applyBorder="1"/>
    <xf numFmtId="49" fontId="8" fillId="2" borderId="11" xfId="0" applyNumberFormat="1" applyFont="1" applyFill="1" applyBorder="1"/>
    <xf numFmtId="49" fontId="14" fillId="2" borderId="19" xfId="0" applyNumberFormat="1" applyFont="1" applyFill="1" applyBorder="1" applyAlignment="1">
      <alignment vertical="center" wrapText="1"/>
    </xf>
    <xf numFmtId="49" fontId="22" fillId="4" borderId="23" xfId="0" applyNumberFormat="1" applyFont="1" applyFill="1" applyBorder="1" applyAlignment="1">
      <alignment horizontal="center" vertical="center" wrapText="1"/>
    </xf>
    <xf numFmtId="49" fontId="16" fillId="2" borderId="23" xfId="0" applyNumberFormat="1" applyFont="1" applyFill="1" applyBorder="1" applyAlignment="1">
      <alignment horizontal="center" vertical="center" wrapText="1"/>
    </xf>
    <xf numFmtId="49" fontId="18" fillId="2" borderId="6" xfId="0" applyNumberFormat="1" applyFont="1" applyFill="1" applyBorder="1" applyAlignment="1">
      <alignment vertical="center" wrapText="1"/>
    </xf>
    <xf numFmtId="49" fontId="8" fillId="2" borderId="9" xfId="0" applyNumberFormat="1" applyFont="1" applyFill="1" applyBorder="1" applyAlignment="1">
      <alignment horizontal="center" wrapText="1"/>
    </xf>
    <xf numFmtId="49" fontId="12" fillId="2" borderId="9" xfId="0" applyNumberFormat="1" applyFont="1" applyFill="1" applyBorder="1" applyAlignment="1">
      <alignment horizontal="right" wrapText="1"/>
    </xf>
    <xf numFmtId="49" fontId="26" fillId="2" borderId="9" xfId="0" applyNumberFormat="1" applyFont="1" applyFill="1" applyBorder="1" applyAlignment="1">
      <alignment horizontal="center" wrapText="1"/>
    </xf>
    <xf numFmtId="49" fontId="26" fillId="2" borderId="15" xfId="0" applyNumberFormat="1" applyFont="1" applyFill="1" applyBorder="1" applyAlignment="1">
      <alignment horizontal="center" wrapText="1"/>
    </xf>
    <xf numFmtId="49" fontId="8" fillId="0" borderId="0" xfId="0" applyNumberFormat="1" applyFont="1"/>
    <xf numFmtId="49" fontId="0" fillId="0" borderId="0" xfId="0" applyNumberFormat="1" applyFont="1" applyAlignment="1"/>
    <xf numFmtId="0" fontId="12" fillId="2" borderId="9" xfId="0" applyFont="1" applyFill="1" applyBorder="1" applyAlignment="1">
      <alignment horizontal="right" wrapText="1"/>
    </xf>
    <xf numFmtId="0" fontId="12" fillId="2" borderId="5" xfId="0" applyFont="1" applyFill="1" applyBorder="1" applyAlignment="1">
      <alignment horizontal="right" wrapText="1"/>
    </xf>
    <xf numFmtId="0" fontId="13" fillId="2" borderId="9" xfId="0" applyFont="1" applyFill="1" applyBorder="1" applyAlignment="1">
      <alignment horizontal="center" vertical="center" wrapText="1"/>
    </xf>
    <xf numFmtId="0" fontId="7" fillId="0" borderId="5" xfId="0" applyFont="1" applyBorder="1"/>
    <xf numFmtId="0" fontId="7" fillId="0" borderId="9" xfId="0" applyFont="1" applyBorder="1"/>
    <xf numFmtId="0" fontId="19" fillId="2" borderId="9" xfId="0" applyFont="1" applyFill="1" applyBorder="1" applyAlignment="1">
      <alignment horizontal="right" vertical="center" wrapText="1"/>
    </xf>
    <xf numFmtId="164" fontId="20" fillId="6" borderId="25" xfId="0" applyNumberFormat="1" applyFont="1" applyFill="1" applyBorder="1" applyAlignment="1">
      <alignment horizontal="center" vertical="center" wrapText="1"/>
    </xf>
    <xf numFmtId="0" fontId="7" fillId="0" borderId="26" xfId="0" applyFont="1" applyBorder="1"/>
    <xf numFmtId="0" fontId="6" fillId="2" borderId="6" xfId="0" applyFont="1" applyFill="1" applyBorder="1" applyAlignment="1">
      <alignment horizontal="center" wrapText="1"/>
    </xf>
    <xf numFmtId="0" fontId="7" fillId="0" borderId="7" xfId="0" applyFont="1" applyBorder="1"/>
    <xf numFmtId="0" fontId="7" fillId="0" borderId="8" xfId="0" applyFont="1" applyBorder="1"/>
    <xf numFmtId="0" fontId="9" fillId="2" borderId="9" xfId="0" applyFont="1" applyFill="1" applyBorder="1" applyAlignment="1">
      <alignment horizontal="center" vertical="center" wrapText="1"/>
    </xf>
    <xf numFmtId="0" fontId="7" fillId="0" borderId="10" xfId="0" applyFont="1" applyBorder="1"/>
    <xf numFmtId="0" fontId="10" fillId="2" borderId="11" xfId="0" applyFont="1" applyFill="1" applyBorder="1" applyAlignment="1">
      <alignment horizontal="center" vertical="top" wrapText="1"/>
    </xf>
    <xf numFmtId="0" fontId="7" fillId="0" borderId="4" xfId="0" applyFont="1" applyBorder="1"/>
    <xf numFmtId="0" fontId="7" fillId="0" borderId="12" xfId="0" applyFont="1" applyBorder="1"/>
    <xf numFmtId="0" fontId="11" fillId="2" borderId="9" xfId="0" applyFont="1" applyFill="1" applyBorder="1" applyAlignment="1">
      <alignment horizontal="center" vertical="center" wrapText="1"/>
    </xf>
    <xf numFmtId="0" fontId="12" fillId="2" borderId="9" xfId="0" applyFont="1" applyFill="1" applyBorder="1" applyAlignment="1">
      <alignment horizontal="center" vertical="center"/>
    </xf>
    <xf numFmtId="0" fontId="13" fillId="3" borderId="1" xfId="0" applyFont="1" applyFill="1" applyBorder="1" applyAlignment="1" applyProtection="1">
      <alignment horizontal="center" vertical="center" wrapText="1"/>
      <protection locked="0"/>
    </xf>
    <xf numFmtId="0" fontId="7" fillId="0" borderId="2" xfId="0" applyFont="1" applyBorder="1" applyProtection="1">
      <protection locked="0"/>
    </xf>
    <xf numFmtId="0" fontId="7" fillId="0" borderId="14" xfId="0" applyFont="1" applyBorder="1" applyProtection="1">
      <protection locked="0"/>
    </xf>
    <xf numFmtId="0" fontId="7" fillId="0" borderId="3" xfId="0" applyFont="1" applyBorder="1" applyProtection="1">
      <protection locked="0"/>
    </xf>
    <xf numFmtId="0" fontId="7" fillId="0" borderId="4" xfId="0" applyFont="1" applyBorder="1" applyProtection="1">
      <protection locked="0"/>
    </xf>
    <xf numFmtId="0" fontId="7" fillId="0" borderId="12" xfId="0" applyFont="1" applyBorder="1" applyProtection="1">
      <protection locked="0"/>
    </xf>
    <xf numFmtId="0" fontId="10" fillId="2" borderId="9" xfId="0" applyFont="1" applyFill="1" applyBorder="1" applyAlignment="1">
      <alignment horizontal="center" vertical="center" wrapText="1"/>
    </xf>
    <xf numFmtId="0" fontId="24" fillId="0" borderId="5" xfId="0" applyFont="1" applyBorder="1"/>
    <xf numFmtId="0" fontId="24" fillId="0" borderId="10" xfId="0" applyFont="1" applyBorder="1"/>
  </cellXfs>
  <cellStyles count="6">
    <cellStyle name="Normal" xfId="0" builtinId="0"/>
    <cellStyle name="Normal 2" xfId="1" xr:uid="{00000000-0005-0000-0000-000001000000}"/>
    <cellStyle name="Normal 3" xfId="2" xr:uid="{FCC7F217-5E7D-487E-8EEB-AAE0D397533C}"/>
    <cellStyle name="Normal 4" xfId="3" xr:uid="{1E548ACE-D665-4147-A3CE-C59ACBDF78F2}"/>
    <cellStyle name="Normal 5" xfId="4" xr:uid="{D2F48402-2555-43DD-ABA8-A471F9359F1A}"/>
    <cellStyle name="Normal 6" xfId="5" xr:uid="{668064D5-B309-438B-BA1A-D5B748DAF8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46"/>
  <sheetViews>
    <sheetView tabSelected="1" topLeftCell="A8" workbookViewId="0">
      <selection activeCell="E33" sqref="E33"/>
    </sheetView>
  </sheetViews>
  <sheetFormatPr baseColWidth="10" defaultColWidth="14.42578125" defaultRowHeight="15" customHeight="1" x14ac:dyDescent="0.25"/>
  <cols>
    <col min="1" max="1" width="11.140625" style="64" customWidth="1"/>
    <col min="2" max="2" width="90" bestFit="1" customWidth="1"/>
    <col min="3" max="6" width="14.5703125" customWidth="1"/>
    <col min="7" max="7" width="18.7109375" customWidth="1"/>
    <col min="8" max="26" width="11.42578125" customWidth="1"/>
  </cols>
  <sheetData>
    <row r="1" spans="1:26" ht="15" customHeight="1" x14ac:dyDescent="0.25">
      <c r="A1" s="73" t="s">
        <v>0</v>
      </c>
      <c r="B1" s="74"/>
      <c r="C1" s="74"/>
      <c r="D1" s="74"/>
      <c r="E1" s="74"/>
      <c r="F1" s="74"/>
      <c r="G1" s="75"/>
      <c r="H1" s="1"/>
      <c r="I1" s="1"/>
      <c r="J1" s="1"/>
      <c r="K1" s="1"/>
      <c r="L1" s="1"/>
      <c r="M1" s="1"/>
      <c r="N1" s="1"/>
      <c r="O1" s="1"/>
      <c r="P1" s="1"/>
      <c r="Q1" s="1"/>
      <c r="R1" s="1"/>
      <c r="S1" s="1"/>
      <c r="T1" s="1"/>
      <c r="U1" s="1"/>
      <c r="V1" s="1"/>
      <c r="W1" s="1"/>
      <c r="X1" s="1"/>
      <c r="Y1" s="1"/>
      <c r="Z1" s="1"/>
    </row>
    <row r="2" spans="1:26" ht="29.25" customHeight="1" x14ac:dyDescent="0.25">
      <c r="A2" s="76" t="s">
        <v>22</v>
      </c>
      <c r="B2" s="68"/>
      <c r="C2" s="68"/>
      <c r="D2" s="68"/>
      <c r="E2" s="68"/>
      <c r="F2" s="68"/>
      <c r="G2" s="77"/>
      <c r="H2" s="1"/>
      <c r="I2" s="1"/>
      <c r="J2" s="1"/>
      <c r="K2" s="1"/>
      <c r="L2" s="1"/>
      <c r="M2" s="1"/>
      <c r="N2" s="1"/>
      <c r="O2" s="1"/>
      <c r="P2" s="1"/>
      <c r="Q2" s="1"/>
      <c r="R2" s="1"/>
      <c r="S2" s="1"/>
      <c r="T2" s="1"/>
      <c r="U2" s="1"/>
      <c r="V2" s="1"/>
      <c r="W2" s="1"/>
      <c r="X2" s="1"/>
      <c r="Y2" s="1"/>
      <c r="Z2" s="1"/>
    </row>
    <row r="3" spans="1:26" ht="14.25" customHeight="1" x14ac:dyDescent="0.25">
      <c r="A3" s="89"/>
      <c r="B3" s="90"/>
      <c r="C3" s="90"/>
      <c r="D3" s="90"/>
      <c r="E3" s="90"/>
      <c r="F3" s="90"/>
      <c r="G3" s="91"/>
      <c r="H3" s="1"/>
      <c r="I3" s="1"/>
      <c r="J3" s="1"/>
      <c r="K3" s="1"/>
      <c r="L3" s="1"/>
      <c r="M3" s="1"/>
      <c r="N3" s="1"/>
      <c r="O3" s="1"/>
      <c r="P3" s="1"/>
      <c r="Q3" s="1"/>
      <c r="R3" s="1"/>
      <c r="S3" s="1"/>
      <c r="T3" s="1"/>
      <c r="U3" s="1"/>
      <c r="V3" s="1"/>
      <c r="W3" s="1"/>
      <c r="X3" s="1"/>
      <c r="Y3" s="1"/>
      <c r="Z3" s="1"/>
    </row>
    <row r="4" spans="1:26" ht="15.75" customHeight="1" thickBot="1" x14ac:dyDescent="0.3">
      <c r="A4" s="78" t="s">
        <v>21</v>
      </c>
      <c r="B4" s="79"/>
      <c r="C4" s="79"/>
      <c r="D4" s="79"/>
      <c r="E4" s="79"/>
      <c r="F4" s="79"/>
      <c r="G4" s="80"/>
      <c r="H4" s="1"/>
      <c r="I4" s="1"/>
      <c r="J4" s="1"/>
      <c r="K4" s="1"/>
      <c r="L4" s="1"/>
      <c r="M4" s="1"/>
      <c r="N4" s="1"/>
      <c r="O4" s="1"/>
      <c r="P4" s="1"/>
      <c r="Q4" s="1"/>
      <c r="R4" s="1"/>
      <c r="S4" s="1"/>
      <c r="T4" s="1"/>
      <c r="U4" s="1"/>
      <c r="V4" s="1"/>
      <c r="W4" s="1"/>
      <c r="X4" s="1"/>
      <c r="Y4" s="1"/>
      <c r="Z4" s="1"/>
    </row>
    <row r="5" spans="1:26" ht="14.25" customHeight="1" x14ac:dyDescent="0.25">
      <c r="A5" s="52"/>
      <c r="B5" s="5"/>
      <c r="C5" s="5"/>
      <c r="D5" s="5"/>
      <c r="E5" s="5"/>
      <c r="F5" s="5"/>
      <c r="G5" s="6"/>
      <c r="H5" s="1"/>
      <c r="I5" s="1"/>
      <c r="J5" s="1"/>
      <c r="K5" s="1"/>
      <c r="L5" s="1"/>
      <c r="M5" s="1"/>
      <c r="N5" s="1"/>
      <c r="O5" s="1"/>
      <c r="P5" s="1"/>
      <c r="Q5" s="1"/>
      <c r="R5" s="1"/>
      <c r="S5" s="1"/>
      <c r="T5" s="1"/>
      <c r="U5" s="1"/>
      <c r="V5" s="1"/>
      <c r="W5" s="1"/>
      <c r="X5" s="1"/>
      <c r="Y5" s="1"/>
      <c r="Z5" s="1"/>
    </row>
    <row r="6" spans="1:26" ht="15.75" customHeight="1" x14ac:dyDescent="0.25">
      <c r="A6" s="81" t="s">
        <v>1</v>
      </c>
      <c r="B6" s="68"/>
      <c r="C6" s="68"/>
      <c r="D6" s="68"/>
      <c r="E6" s="68"/>
      <c r="F6" s="68"/>
      <c r="G6" s="77"/>
      <c r="H6" s="1"/>
      <c r="I6" s="1"/>
      <c r="J6" s="1"/>
      <c r="K6" s="1"/>
      <c r="L6" s="1"/>
      <c r="M6" s="1"/>
      <c r="N6" s="1"/>
      <c r="O6" s="1"/>
      <c r="P6" s="1"/>
      <c r="Q6" s="1"/>
      <c r="R6" s="1"/>
      <c r="S6" s="1"/>
      <c r="T6" s="1"/>
      <c r="U6" s="1"/>
      <c r="V6" s="1"/>
      <c r="W6" s="1"/>
      <c r="X6" s="1"/>
      <c r="Y6" s="1"/>
      <c r="Z6" s="1"/>
    </row>
    <row r="7" spans="1:26" ht="14.25" customHeight="1" x14ac:dyDescent="0.25">
      <c r="A7" s="82" t="s">
        <v>2</v>
      </c>
      <c r="B7" s="68"/>
      <c r="C7" s="68"/>
      <c r="D7" s="68"/>
      <c r="E7" s="68"/>
      <c r="F7" s="68"/>
      <c r="G7" s="77"/>
      <c r="H7" s="1"/>
      <c r="I7" s="1"/>
      <c r="J7" s="1"/>
      <c r="K7" s="1"/>
      <c r="L7" s="1"/>
      <c r="M7" s="1"/>
      <c r="N7" s="1"/>
      <c r="O7" s="1"/>
      <c r="P7" s="1"/>
      <c r="Q7" s="1"/>
      <c r="R7" s="1"/>
      <c r="S7" s="1"/>
      <c r="T7" s="1"/>
      <c r="U7" s="1"/>
      <c r="V7" s="1"/>
      <c r="W7" s="1"/>
      <c r="X7" s="1"/>
      <c r="Y7" s="1"/>
      <c r="Z7" s="1"/>
    </row>
    <row r="8" spans="1:26" ht="14.25" customHeight="1" thickBot="1" x14ac:dyDescent="0.3">
      <c r="A8" s="53"/>
      <c r="B8" s="7"/>
      <c r="C8" s="7"/>
      <c r="D8" s="7"/>
      <c r="E8" s="7"/>
      <c r="F8" s="7"/>
      <c r="G8" s="8"/>
      <c r="H8" s="1"/>
      <c r="I8" s="1"/>
      <c r="J8" s="1"/>
      <c r="K8" s="1"/>
      <c r="L8" s="1"/>
      <c r="M8" s="1"/>
      <c r="N8" s="1"/>
      <c r="O8" s="1"/>
      <c r="P8" s="1"/>
      <c r="Q8" s="1"/>
      <c r="R8" s="1"/>
      <c r="S8" s="1"/>
      <c r="T8" s="1"/>
      <c r="U8" s="1"/>
      <c r="V8" s="1"/>
      <c r="W8" s="1"/>
      <c r="X8" s="1"/>
      <c r="Y8" s="1"/>
      <c r="Z8" s="1"/>
    </row>
    <row r="9" spans="1:26" ht="15" customHeight="1" x14ac:dyDescent="0.25">
      <c r="A9" s="67" t="s">
        <v>3</v>
      </c>
      <c r="B9" s="68"/>
      <c r="C9" s="83"/>
      <c r="D9" s="84"/>
      <c r="E9" s="84"/>
      <c r="F9" s="84"/>
      <c r="G9" s="85"/>
      <c r="H9" s="1"/>
      <c r="I9" s="1"/>
      <c r="J9" s="1"/>
      <c r="K9" s="1"/>
      <c r="L9" s="1"/>
      <c r="M9" s="1"/>
      <c r="N9" s="1"/>
      <c r="O9" s="1"/>
      <c r="P9" s="1"/>
      <c r="Q9" s="1"/>
      <c r="R9" s="1"/>
      <c r="S9" s="1"/>
      <c r="T9" s="1"/>
      <c r="U9" s="1"/>
      <c r="V9" s="1"/>
      <c r="W9" s="1"/>
      <c r="X9" s="1"/>
      <c r="Y9" s="1"/>
      <c r="Z9" s="1"/>
    </row>
    <row r="10" spans="1:26" ht="15.75" customHeight="1" thickBot="1" x14ac:dyDescent="0.3">
      <c r="A10" s="69"/>
      <c r="B10" s="68"/>
      <c r="C10" s="86"/>
      <c r="D10" s="87"/>
      <c r="E10" s="87"/>
      <c r="F10" s="87"/>
      <c r="G10" s="88"/>
      <c r="H10" s="1"/>
      <c r="I10" s="1"/>
      <c r="J10" s="1"/>
      <c r="K10" s="1"/>
      <c r="L10" s="1"/>
      <c r="M10" s="1"/>
      <c r="N10" s="1"/>
      <c r="O10" s="1"/>
      <c r="P10" s="1"/>
      <c r="Q10" s="1"/>
      <c r="R10" s="1"/>
      <c r="S10" s="1"/>
      <c r="T10" s="1"/>
      <c r="U10" s="1"/>
      <c r="V10" s="1"/>
      <c r="W10" s="1"/>
      <c r="X10" s="1"/>
      <c r="Y10" s="1"/>
      <c r="Z10" s="1"/>
    </row>
    <row r="11" spans="1:26" ht="14.25" customHeight="1" thickBot="1" x14ac:dyDescent="0.3">
      <c r="A11" s="54"/>
      <c r="B11" s="2"/>
      <c r="C11" s="2"/>
      <c r="D11" s="2"/>
      <c r="E11" s="2"/>
      <c r="F11" s="2"/>
      <c r="G11" s="9"/>
      <c r="H11" s="1"/>
      <c r="I11" s="1"/>
      <c r="J11" s="1"/>
      <c r="K11" s="1"/>
      <c r="L11" s="1"/>
      <c r="M11" s="1"/>
      <c r="N11" s="1"/>
      <c r="O11" s="1"/>
      <c r="P11" s="1"/>
      <c r="Q11" s="1"/>
      <c r="R11" s="1"/>
      <c r="S11" s="1"/>
      <c r="T11" s="1"/>
      <c r="U11" s="1"/>
      <c r="V11" s="1"/>
      <c r="W11" s="1"/>
      <c r="X11" s="1"/>
      <c r="Y11" s="1"/>
      <c r="Z11" s="1"/>
    </row>
    <row r="12" spans="1:26" ht="34.9" customHeight="1" x14ac:dyDescent="0.25">
      <c r="A12" s="55" t="s">
        <v>4</v>
      </c>
      <c r="B12" s="12" t="s">
        <v>5</v>
      </c>
      <c r="C12" s="13" t="s">
        <v>6</v>
      </c>
      <c r="D12" s="13" t="s">
        <v>7</v>
      </c>
      <c r="E12" s="13" t="s">
        <v>8</v>
      </c>
      <c r="F12" s="13" t="s">
        <v>9</v>
      </c>
      <c r="G12" s="14" t="s">
        <v>10</v>
      </c>
      <c r="H12" s="1"/>
      <c r="I12" s="1"/>
      <c r="J12" s="1"/>
      <c r="K12" s="3"/>
      <c r="L12" s="1"/>
      <c r="M12" s="3"/>
      <c r="N12" s="1"/>
      <c r="O12" s="1"/>
      <c r="P12" s="1"/>
      <c r="Q12" s="1"/>
      <c r="R12" s="1"/>
      <c r="S12" s="1"/>
      <c r="T12" s="1"/>
      <c r="U12" s="1"/>
      <c r="V12" s="1"/>
      <c r="W12" s="1"/>
      <c r="X12" s="1"/>
      <c r="Y12" s="1"/>
      <c r="Z12" s="1"/>
    </row>
    <row r="13" spans="1:26" ht="14.25" customHeight="1" x14ac:dyDescent="0.25">
      <c r="A13" s="56" t="s">
        <v>18</v>
      </c>
      <c r="B13" s="15" t="s">
        <v>19</v>
      </c>
      <c r="C13" s="15"/>
      <c r="D13" s="15"/>
      <c r="E13" s="16"/>
      <c r="F13" s="16"/>
      <c r="G13" s="21"/>
      <c r="H13" s="1"/>
      <c r="I13" s="1"/>
      <c r="J13" s="1"/>
      <c r="K13" s="3"/>
      <c r="L13" s="1"/>
      <c r="M13" s="3"/>
      <c r="N13" s="1"/>
      <c r="O13" s="1"/>
      <c r="P13" s="1"/>
      <c r="Q13" s="1"/>
      <c r="R13" s="1"/>
      <c r="S13" s="1"/>
      <c r="T13" s="1"/>
      <c r="U13" s="1"/>
      <c r="V13" s="1"/>
      <c r="W13" s="1"/>
      <c r="X13" s="1"/>
      <c r="Y13" s="1"/>
      <c r="Z13" s="1"/>
    </row>
    <row r="14" spans="1:26" ht="14.25" customHeight="1" x14ac:dyDescent="0.25">
      <c r="A14" s="57"/>
      <c r="B14" s="17" t="s">
        <v>56</v>
      </c>
      <c r="C14" s="18">
        <v>548</v>
      </c>
      <c r="D14" s="19">
        <v>19.170000000000002</v>
      </c>
      <c r="E14" s="19">
        <f>C14*D14</f>
        <v>10505.160000000002</v>
      </c>
      <c r="F14" s="20"/>
      <c r="G14" s="28">
        <f>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25">
      <c r="A15" s="56" t="s">
        <v>54</v>
      </c>
      <c r="B15" s="15" t="s">
        <v>55</v>
      </c>
      <c r="C15" s="15"/>
      <c r="D15" s="15"/>
      <c r="E15" s="16"/>
      <c r="F15" s="16"/>
      <c r="G15" s="21"/>
      <c r="H15" s="1"/>
      <c r="I15" s="1"/>
      <c r="J15" s="1"/>
      <c r="K15" s="3"/>
      <c r="L15" s="1"/>
      <c r="M15" s="3"/>
      <c r="N15" s="1"/>
      <c r="O15" s="1"/>
      <c r="P15" s="1"/>
      <c r="Q15" s="1"/>
      <c r="R15" s="1"/>
      <c r="S15" s="1"/>
      <c r="T15" s="1"/>
      <c r="U15" s="1"/>
      <c r="V15" s="1"/>
      <c r="W15" s="1"/>
      <c r="X15" s="1"/>
      <c r="Y15" s="1"/>
      <c r="Z15" s="1"/>
    </row>
    <row r="16" spans="1:26" ht="14.25" customHeight="1" x14ac:dyDescent="0.25">
      <c r="A16" s="57" t="s">
        <v>16</v>
      </c>
      <c r="B16" s="17" t="s">
        <v>23</v>
      </c>
      <c r="C16" s="18">
        <v>548</v>
      </c>
      <c r="D16" s="19">
        <v>2.38</v>
      </c>
      <c r="E16" s="19">
        <f>C16*D16</f>
        <v>1304.24</v>
      </c>
      <c r="F16" s="20"/>
      <c r="G16" s="28">
        <f>IF(F16&gt;D16,F16/0,ROUND(C16*F16,2))</f>
        <v>0</v>
      </c>
      <c r="H16" s="1"/>
      <c r="I16" s="1"/>
      <c r="J16" s="1"/>
      <c r="K16" s="3"/>
      <c r="L16" s="1"/>
      <c r="M16" s="3"/>
      <c r="N16" s="1"/>
      <c r="O16" s="1"/>
      <c r="P16" s="1"/>
      <c r="Q16" s="1"/>
      <c r="R16" s="1"/>
      <c r="S16" s="1"/>
      <c r="T16" s="1"/>
      <c r="U16" s="1"/>
      <c r="V16" s="1"/>
      <c r="W16" s="1"/>
      <c r="X16" s="1"/>
      <c r="Y16" s="1"/>
      <c r="Z16" s="1"/>
    </row>
    <row r="17" spans="1:26" ht="14.25" customHeight="1" x14ac:dyDescent="0.25">
      <c r="A17" s="57" t="s">
        <v>17</v>
      </c>
      <c r="B17" s="17" t="s">
        <v>24</v>
      </c>
      <c r="C17" s="18">
        <v>55</v>
      </c>
      <c r="D17" s="19">
        <v>71.39</v>
      </c>
      <c r="E17" s="19">
        <f t="shared" ref="E17:E31" si="0">C17*D17</f>
        <v>3926.45</v>
      </c>
      <c r="F17" s="20"/>
      <c r="G17" s="28">
        <f t="shared" ref="G17:G31" si="1">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25">
      <c r="A18" s="57" t="s">
        <v>39</v>
      </c>
      <c r="B18" s="17" t="s">
        <v>25</v>
      </c>
      <c r="C18" s="18">
        <v>6</v>
      </c>
      <c r="D18" s="19">
        <v>290</v>
      </c>
      <c r="E18" s="19">
        <f t="shared" si="0"/>
        <v>1740</v>
      </c>
      <c r="F18" s="20"/>
      <c r="G18" s="28">
        <f t="shared" si="1"/>
        <v>0</v>
      </c>
      <c r="H18" s="1"/>
      <c r="I18" s="1"/>
      <c r="J18" s="1"/>
      <c r="K18" s="3"/>
      <c r="L18" s="1"/>
      <c r="M18" s="3"/>
      <c r="N18" s="1"/>
      <c r="O18" s="1"/>
      <c r="P18" s="1"/>
      <c r="Q18" s="1"/>
      <c r="R18" s="1"/>
      <c r="S18" s="1"/>
      <c r="T18" s="1"/>
      <c r="U18" s="1"/>
      <c r="V18" s="1"/>
      <c r="W18" s="1"/>
      <c r="X18" s="1"/>
      <c r="Y18" s="1"/>
      <c r="Z18" s="1"/>
    </row>
    <row r="19" spans="1:26" ht="14.25" customHeight="1" x14ac:dyDescent="0.25">
      <c r="A19" s="57" t="s">
        <v>40</v>
      </c>
      <c r="B19" s="17" t="s">
        <v>26</v>
      </c>
      <c r="C19" s="18">
        <v>6</v>
      </c>
      <c r="D19" s="19">
        <v>14.14</v>
      </c>
      <c r="E19" s="19">
        <f t="shared" si="0"/>
        <v>84.84</v>
      </c>
      <c r="F19" s="20"/>
      <c r="G19" s="28">
        <f t="shared" si="1"/>
        <v>0</v>
      </c>
      <c r="H19" s="1"/>
      <c r="I19" s="1"/>
      <c r="J19" s="1"/>
      <c r="K19" s="3"/>
      <c r="L19" s="1"/>
      <c r="M19" s="3"/>
      <c r="N19" s="1"/>
      <c r="O19" s="1"/>
      <c r="P19" s="1"/>
      <c r="Q19" s="1"/>
      <c r="R19" s="1"/>
      <c r="S19" s="1"/>
      <c r="T19" s="1"/>
      <c r="U19" s="1"/>
      <c r="V19" s="1"/>
      <c r="W19" s="1"/>
      <c r="X19" s="1"/>
      <c r="Y19" s="1"/>
      <c r="Z19" s="1"/>
    </row>
    <row r="20" spans="1:26" ht="14.25" customHeight="1" x14ac:dyDescent="0.25">
      <c r="A20" s="57" t="s">
        <v>41</v>
      </c>
      <c r="B20" s="17" t="s">
        <v>27</v>
      </c>
      <c r="C20" s="18">
        <v>6</v>
      </c>
      <c r="D20" s="19">
        <v>5.31</v>
      </c>
      <c r="E20" s="19">
        <f t="shared" si="0"/>
        <v>31.86</v>
      </c>
      <c r="F20" s="20"/>
      <c r="G20" s="28">
        <f t="shared" si="1"/>
        <v>0</v>
      </c>
      <c r="H20" s="1"/>
      <c r="I20" s="1"/>
      <c r="J20" s="1"/>
      <c r="K20" s="3"/>
      <c r="L20" s="1"/>
      <c r="M20" s="3"/>
      <c r="N20" s="1"/>
      <c r="O20" s="1"/>
      <c r="P20" s="1"/>
      <c r="Q20" s="1"/>
      <c r="R20" s="1"/>
      <c r="S20" s="1"/>
      <c r="T20" s="1"/>
      <c r="U20" s="1"/>
      <c r="V20" s="1"/>
      <c r="W20" s="1"/>
      <c r="X20" s="1"/>
      <c r="Y20" s="1"/>
      <c r="Z20" s="1"/>
    </row>
    <row r="21" spans="1:26" ht="14.25" customHeight="1" x14ac:dyDescent="0.25">
      <c r="A21" s="57" t="s">
        <v>42</v>
      </c>
      <c r="B21" s="17" t="s">
        <v>28</v>
      </c>
      <c r="C21" s="18">
        <v>12</v>
      </c>
      <c r="D21" s="19">
        <v>16.989999999999998</v>
      </c>
      <c r="E21" s="19">
        <f t="shared" si="0"/>
        <v>203.88</v>
      </c>
      <c r="F21" s="20"/>
      <c r="G21" s="28">
        <f t="shared" si="1"/>
        <v>0</v>
      </c>
      <c r="H21" s="1"/>
      <c r="I21" s="1"/>
      <c r="J21" s="1"/>
      <c r="K21" s="3"/>
      <c r="L21" s="1"/>
      <c r="M21" s="3"/>
      <c r="N21" s="1"/>
      <c r="O21" s="1"/>
      <c r="P21" s="1"/>
      <c r="Q21" s="1"/>
      <c r="R21" s="1"/>
      <c r="S21" s="1"/>
      <c r="T21" s="1"/>
      <c r="U21" s="1"/>
      <c r="V21" s="1"/>
      <c r="W21" s="1"/>
      <c r="X21" s="1"/>
      <c r="Y21" s="1"/>
      <c r="Z21" s="1"/>
    </row>
    <row r="22" spans="1:26" ht="14.25" customHeight="1" x14ac:dyDescent="0.25">
      <c r="A22" s="57" t="s">
        <v>43</v>
      </c>
      <c r="B22" s="17" t="s">
        <v>29</v>
      </c>
      <c r="C22" s="18">
        <v>12</v>
      </c>
      <c r="D22" s="19">
        <v>23</v>
      </c>
      <c r="E22" s="19">
        <f t="shared" si="0"/>
        <v>276</v>
      </c>
      <c r="F22" s="20"/>
      <c r="G22" s="28">
        <f t="shared" si="1"/>
        <v>0</v>
      </c>
      <c r="H22" s="1"/>
      <c r="I22" s="1"/>
      <c r="J22" s="1"/>
      <c r="K22" s="3"/>
      <c r="L22" s="1"/>
      <c r="M22" s="3"/>
      <c r="N22" s="1"/>
      <c r="O22" s="1"/>
      <c r="P22" s="1"/>
      <c r="Q22" s="1"/>
      <c r="R22" s="1"/>
      <c r="S22" s="1"/>
      <c r="T22" s="1"/>
      <c r="U22" s="1"/>
      <c r="V22" s="1"/>
      <c r="W22" s="1"/>
      <c r="X22" s="1"/>
      <c r="Y22" s="1"/>
      <c r="Z22" s="1"/>
    </row>
    <row r="23" spans="1:26" ht="14.25" customHeight="1" x14ac:dyDescent="0.25">
      <c r="A23" s="57" t="s">
        <v>44</v>
      </c>
      <c r="B23" s="17" t="s">
        <v>30</v>
      </c>
      <c r="C23" s="18">
        <v>12</v>
      </c>
      <c r="D23" s="19">
        <v>12</v>
      </c>
      <c r="E23" s="19">
        <f t="shared" si="0"/>
        <v>144</v>
      </c>
      <c r="F23" s="20"/>
      <c r="G23" s="28">
        <f t="shared" si="1"/>
        <v>0</v>
      </c>
      <c r="H23" s="1"/>
      <c r="I23" s="1"/>
      <c r="J23" s="1"/>
      <c r="K23" s="3"/>
      <c r="L23" s="1"/>
      <c r="M23" s="3"/>
      <c r="N23" s="1"/>
      <c r="O23" s="1"/>
      <c r="P23" s="1"/>
      <c r="Q23" s="1"/>
      <c r="R23" s="1"/>
      <c r="S23" s="1"/>
      <c r="T23" s="1"/>
      <c r="U23" s="1"/>
      <c r="V23" s="1"/>
      <c r="W23" s="1"/>
      <c r="X23" s="1"/>
      <c r="Y23" s="1"/>
      <c r="Z23" s="1"/>
    </row>
    <row r="24" spans="1:26" ht="14.25" customHeight="1" x14ac:dyDescent="0.25">
      <c r="A24" s="57" t="s">
        <v>45</v>
      </c>
      <c r="B24" s="17" t="s">
        <v>31</v>
      </c>
      <c r="C24" s="18">
        <v>1</v>
      </c>
      <c r="D24" s="19">
        <v>20</v>
      </c>
      <c r="E24" s="19">
        <f t="shared" si="0"/>
        <v>20</v>
      </c>
      <c r="F24" s="20"/>
      <c r="G24" s="28">
        <f t="shared" si="1"/>
        <v>0</v>
      </c>
      <c r="H24" s="1"/>
      <c r="I24" s="1"/>
      <c r="J24" s="1"/>
      <c r="K24" s="3"/>
      <c r="L24" s="1"/>
      <c r="M24" s="3"/>
      <c r="N24" s="1"/>
      <c r="O24" s="1"/>
      <c r="P24" s="1"/>
      <c r="Q24" s="1"/>
      <c r="R24" s="1"/>
      <c r="S24" s="1"/>
      <c r="T24" s="1"/>
      <c r="U24" s="1"/>
      <c r="V24" s="1"/>
      <c r="W24" s="1"/>
      <c r="X24" s="1"/>
      <c r="Y24" s="1"/>
      <c r="Z24" s="1"/>
    </row>
    <row r="25" spans="1:26" ht="14.25" customHeight="1" x14ac:dyDescent="0.25">
      <c r="A25" s="57" t="s">
        <v>46</v>
      </c>
      <c r="B25" s="17" t="s">
        <v>32</v>
      </c>
      <c r="C25" s="18">
        <v>12</v>
      </c>
      <c r="D25" s="19">
        <v>85</v>
      </c>
      <c r="E25" s="19">
        <f t="shared" si="0"/>
        <v>1020</v>
      </c>
      <c r="F25" s="20"/>
      <c r="G25" s="28">
        <f t="shared" si="1"/>
        <v>0</v>
      </c>
      <c r="H25" s="1"/>
      <c r="I25" s="1"/>
      <c r="J25" s="1"/>
      <c r="K25" s="3"/>
      <c r="L25" s="1"/>
      <c r="M25" s="3"/>
      <c r="N25" s="1"/>
      <c r="O25" s="1"/>
      <c r="P25" s="1"/>
      <c r="Q25" s="1"/>
      <c r="R25" s="1"/>
      <c r="S25" s="1"/>
      <c r="T25" s="1"/>
      <c r="U25" s="1"/>
      <c r="V25" s="1"/>
      <c r="W25" s="1"/>
      <c r="X25" s="1"/>
      <c r="Y25" s="1"/>
      <c r="Z25" s="1"/>
    </row>
    <row r="26" spans="1:26" ht="14.25" customHeight="1" x14ac:dyDescent="0.25">
      <c r="A26" s="57" t="s">
        <v>47</v>
      </c>
      <c r="B26" s="17" t="s">
        <v>33</v>
      </c>
      <c r="C26" s="18">
        <v>1</v>
      </c>
      <c r="D26" s="19">
        <v>65</v>
      </c>
      <c r="E26" s="19">
        <f t="shared" si="0"/>
        <v>65</v>
      </c>
      <c r="F26" s="20"/>
      <c r="G26" s="28">
        <f t="shared" si="1"/>
        <v>0</v>
      </c>
      <c r="H26" s="1"/>
      <c r="I26" s="1"/>
      <c r="J26" s="1"/>
      <c r="K26" s="3"/>
      <c r="L26" s="1"/>
      <c r="M26" s="3"/>
      <c r="N26" s="1"/>
      <c r="O26" s="1"/>
      <c r="P26" s="1"/>
      <c r="Q26" s="1"/>
      <c r="R26" s="1"/>
      <c r="S26" s="1"/>
      <c r="T26" s="1"/>
      <c r="U26" s="1"/>
      <c r="V26" s="1"/>
      <c r="W26" s="1"/>
      <c r="X26" s="1"/>
      <c r="Y26" s="1"/>
      <c r="Z26" s="1"/>
    </row>
    <row r="27" spans="1:26" ht="14.25" customHeight="1" x14ac:dyDescent="0.25">
      <c r="A27" s="57" t="s">
        <v>48</v>
      </c>
      <c r="B27" s="17" t="s">
        <v>34</v>
      </c>
      <c r="C27" s="18">
        <v>4</v>
      </c>
      <c r="D27" s="19">
        <v>40</v>
      </c>
      <c r="E27" s="19">
        <f t="shared" si="0"/>
        <v>160</v>
      </c>
      <c r="F27" s="20"/>
      <c r="G27" s="28">
        <f t="shared" si="1"/>
        <v>0</v>
      </c>
      <c r="H27" s="1"/>
      <c r="I27" s="1"/>
      <c r="J27" s="1"/>
      <c r="K27" s="3"/>
      <c r="L27" s="1"/>
      <c r="M27" s="3"/>
      <c r="N27" s="1"/>
      <c r="O27" s="1"/>
      <c r="P27" s="1"/>
      <c r="Q27" s="1"/>
      <c r="R27" s="1"/>
      <c r="S27" s="1"/>
      <c r="T27" s="1"/>
      <c r="U27" s="1"/>
      <c r="V27" s="1"/>
      <c r="W27" s="1"/>
      <c r="X27" s="1"/>
      <c r="Y27" s="1"/>
      <c r="Z27" s="1"/>
    </row>
    <row r="28" spans="1:26" ht="14.25" customHeight="1" x14ac:dyDescent="0.25">
      <c r="A28" s="57" t="s">
        <v>49</v>
      </c>
      <c r="B28" s="17" t="s">
        <v>35</v>
      </c>
      <c r="C28" s="18">
        <v>55</v>
      </c>
      <c r="D28" s="19">
        <v>30</v>
      </c>
      <c r="E28" s="19">
        <f t="shared" si="0"/>
        <v>1650</v>
      </c>
      <c r="F28" s="20"/>
      <c r="G28" s="28">
        <f t="shared" si="1"/>
        <v>0</v>
      </c>
      <c r="H28" s="1"/>
      <c r="I28" s="1"/>
      <c r="J28" s="1"/>
      <c r="K28" s="3"/>
      <c r="L28" s="1"/>
      <c r="M28" s="3"/>
      <c r="N28" s="1"/>
      <c r="O28" s="1"/>
      <c r="P28" s="1"/>
      <c r="Q28" s="1"/>
      <c r="R28" s="1"/>
      <c r="S28" s="1"/>
      <c r="T28" s="1"/>
      <c r="U28" s="1"/>
      <c r="V28" s="1"/>
      <c r="W28" s="1"/>
      <c r="X28" s="1"/>
      <c r="Y28" s="1"/>
      <c r="Z28" s="1"/>
    </row>
    <row r="29" spans="1:26" ht="14.25" customHeight="1" x14ac:dyDescent="0.25">
      <c r="A29" s="57" t="s">
        <v>50</v>
      </c>
      <c r="B29" s="17" t="s">
        <v>36</v>
      </c>
      <c r="C29" s="18">
        <v>400</v>
      </c>
      <c r="D29" s="19">
        <v>30</v>
      </c>
      <c r="E29" s="19">
        <f t="shared" si="0"/>
        <v>12000</v>
      </c>
      <c r="F29" s="20"/>
      <c r="G29" s="28">
        <f t="shared" si="1"/>
        <v>0</v>
      </c>
      <c r="H29" s="1"/>
      <c r="I29" s="1"/>
      <c r="J29" s="1"/>
      <c r="K29" s="3"/>
      <c r="L29" s="1"/>
      <c r="M29" s="3"/>
      <c r="N29" s="1"/>
      <c r="O29" s="1"/>
      <c r="P29" s="1"/>
      <c r="Q29" s="1"/>
      <c r="R29" s="1"/>
      <c r="S29" s="1"/>
      <c r="T29" s="1"/>
      <c r="U29" s="1"/>
      <c r="V29" s="1"/>
      <c r="W29" s="1"/>
      <c r="X29" s="1"/>
      <c r="Y29" s="1"/>
      <c r="Z29" s="1"/>
    </row>
    <row r="30" spans="1:26" ht="14.25" customHeight="1" x14ac:dyDescent="0.25">
      <c r="A30" s="57" t="s">
        <v>51</v>
      </c>
      <c r="B30" s="17" t="s">
        <v>37</v>
      </c>
      <c r="C30" s="18">
        <v>6</v>
      </c>
      <c r="D30" s="19">
        <v>50</v>
      </c>
      <c r="E30" s="19">
        <f t="shared" si="0"/>
        <v>300</v>
      </c>
      <c r="F30" s="20"/>
      <c r="G30" s="28">
        <f t="shared" si="1"/>
        <v>0</v>
      </c>
      <c r="H30" s="1"/>
      <c r="I30" s="1"/>
      <c r="J30" s="1"/>
      <c r="K30" s="3"/>
      <c r="L30" s="1"/>
      <c r="M30" s="3"/>
      <c r="N30" s="1"/>
      <c r="O30" s="1"/>
      <c r="P30" s="1"/>
      <c r="Q30" s="1"/>
      <c r="R30" s="1"/>
      <c r="S30" s="1"/>
      <c r="T30" s="1"/>
      <c r="U30" s="1"/>
      <c r="V30" s="1"/>
      <c r="W30" s="1"/>
      <c r="X30" s="1"/>
      <c r="Y30" s="1"/>
      <c r="Z30" s="1"/>
    </row>
    <row r="31" spans="1:26" ht="14.25" customHeight="1" thickBot="1" x14ac:dyDescent="0.3">
      <c r="A31" s="57" t="s">
        <v>52</v>
      </c>
      <c r="B31" s="17" t="s">
        <v>38</v>
      </c>
      <c r="C31" s="18">
        <v>50</v>
      </c>
      <c r="D31" s="19">
        <v>50</v>
      </c>
      <c r="E31" s="19">
        <f t="shared" si="0"/>
        <v>2500</v>
      </c>
      <c r="F31" s="20"/>
      <c r="G31" s="28">
        <f t="shared" si="1"/>
        <v>0</v>
      </c>
      <c r="H31" s="1"/>
      <c r="I31" s="1"/>
      <c r="J31" s="1"/>
      <c r="K31" s="3"/>
      <c r="L31" s="1"/>
      <c r="M31" s="3"/>
      <c r="N31" s="1"/>
      <c r="O31" s="1"/>
      <c r="P31" s="1"/>
      <c r="Q31" s="1"/>
      <c r="R31" s="1"/>
      <c r="S31" s="1"/>
      <c r="T31" s="1"/>
      <c r="U31" s="1"/>
      <c r="V31" s="1"/>
      <c r="W31" s="1"/>
      <c r="X31" s="1"/>
      <c r="Y31" s="1"/>
      <c r="Z31" s="1"/>
    </row>
    <row r="32" spans="1:26" ht="19.5" customHeight="1" thickBot="1" x14ac:dyDescent="0.3">
      <c r="A32" s="58"/>
      <c r="B32" s="25"/>
      <c r="C32" s="25"/>
      <c r="D32" s="25"/>
      <c r="E32" s="22">
        <f>SUM(E13:E31)</f>
        <v>35931.430000000008</v>
      </c>
      <c r="F32" s="25"/>
      <c r="G32" s="23">
        <f>IF(SUM(G13:G31)=35931.43,0,SUM(G13:G31))</f>
        <v>0</v>
      </c>
      <c r="H32" s="1"/>
      <c r="I32" s="1"/>
      <c r="J32" s="1"/>
      <c r="K32" s="4"/>
      <c r="L32" s="1"/>
      <c r="M32" s="1"/>
      <c r="N32" s="1"/>
      <c r="O32" s="1"/>
      <c r="P32" s="1"/>
      <c r="Q32" s="1"/>
      <c r="R32" s="1"/>
      <c r="S32" s="1"/>
      <c r="T32" s="1"/>
      <c r="U32" s="1"/>
      <c r="V32" s="1"/>
      <c r="W32" s="1"/>
      <c r="X32" s="1"/>
      <c r="Y32" s="1"/>
      <c r="Z32" s="1"/>
    </row>
    <row r="33" spans="1:26" ht="14.25" customHeight="1" thickBot="1" x14ac:dyDescent="0.3">
      <c r="A33" s="59"/>
      <c r="B33" s="10"/>
      <c r="C33" s="10"/>
      <c r="D33" s="10"/>
      <c r="E33" s="10"/>
      <c r="F33" s="10"/>
      <c r="G33" s="11"/>
      <c r="H33" s="1"/>
      <c r="I33" s="1"/>
      <c r="J33" s="1"/>
      <c r="K33" s="1"/>
      <c r="L33" s="1"/>
      <c r="M33" s="1"/>
      <c r="N33" s="1"/>
      <c r="O33" s="1"/>
      <c r="P33" s="1"/>
      <c r="Q33" s="1"/>
      <c r="R33" s="1"/>
      <c r="S33" s="1"/>
      <c r="T33" s="1"/>
      <c r="U33" s="1"/>
      <c r="V33" s="1"/>
      <c r="W33" s="1"/>
      <c r="X33" s="1"/>
      <c r="Y33" s="1"/>
      <c r="Z33" s="1"/>
    </row>
    <row r="34" spans="1:26" ht="14.25" customHeight="1" thickBot="1" x14ac:dyDescent="0.3">
      <c r="A34" s="70" t="s">
        <v>11</v>
      </c>
      <c r="B34" s="68"/>
      <c r="C34" s="68"/>
      <c r="D34" s="68"/>
      <c r="E34" s="68"/>
      <c r="F34" s="71">
        <f>IF(G32&lt;=E32,G32,"ERROR: Límite superado")</f>
        <v>0</v>
      </c>
      <c r="G34" s="72"/>
      <c r="H34" s="1"/>
      <c r="I34" s="1"/>
      <c r="J34" s="1"/>
      <c r="K34" s="1"/>
      <c r="L34" s="1"/>
      <c r="M34" s="1"/>
      <c r="N34" s="1"/>
      <c r="O34" s="1"/>
      <c r="P34" s="1"/>
      <c r="Q34" s="1"/>
      <c r="R34" s="1"/>
      <c r="S34" s="1"/>
      <c r="T34" s="1"/>
      <c r="U34" s="1"/>
      <c r="V34" s="1"/>
      <c r="W34" s="1"/>
      <c r="X34" s="1"/>
      <c r="Y34" s="1"/>
      <c r="Z34" s="1"/>
    </row>
    <row r="35" spans="1:26" x14ac:dyDescent="0.25">
      <c r="A35" s="65" t="s">
        <v>20</v>
      </c>
      <c r="B35" s="66"/>
      <c r="C35" s="66"/>
      <c r="D35" s="66"/>
      <c r="E35" s="66"/>
      <c r="F35" s="66"/>
      <c r="G35" s="26"/>
      <c r="H35" s="1"/>
      <c r="I35" s="1"/>
      <c r="J35" s="1"/>
      <c r="K35" s="1"/>
      <c r="L35" s="1"/>
      <c r="M35" s="1"/>
      <c r="N35" s="1"/>
      <c r="O35" s="1"/>
      <c r="P35" s="1"/>
      <c r="Q35" s="1"/>
      <c r="R35" s="1"/>
      <c r="S35" s="1"/>
      <c r="T35" s="1"/>
      <c r="U35" s="1"/>
      <c r="V35" s="1"/>
      <c r="W35" s="1"/>
      <c r="X35" s="1"/>
      <c r="Y35" s="1"/>
      <c r="Z35" s="1"/>
    </row>
    <row r="36" spans="1:26" ht="15" customHeight="1" x14ac:dyDescent="0.25">
      <c r="A36" s="60"/>
      <c r="B36" s="27"/>
      <c r="C36" s="27"/>
      <c r="D36" s="27"/>
      <c r="E36" s="27"/>
      <c r="F36" s="27"/>
      <c r="G36" s="26"/>
      <c r="H36" s="1"/>
      <c r="I36" s="1"/>
      <c r="J36" s="1"/>
      <c r="K36" s="1"/>
      <c r="L36" s="1"/>
      <c r="M36" s="1"/>
      <c r="N36" s="1"/>
      <c r="O36" s="1"/>
      <c r="P36" s="1"/>
      <c r="Q36" s="1"/>
      <c r="R36" s="1"/>
      <c r="S36" s="1"/>
      <c r="T36" s="1"/>
      <c r="U36" s="1"/>
      <c r="V36" s="1"/>
      <c r="W36" s="1"/>
      <c r="X36" s="1"/>
      <c r="Y36" s="1"/>
      <c r="Z36" s="1"/>
    </row>
    <row r="37" spans="1:26" s="24" customFormat="1" ht="14.25" customHeight="1" x14ac:dyDescent="0.3">
      <c r="A37" s="61"/>
      <c r="B37" s="29" t="s">
        <v>57</v>
      </c>
      <c r="C37" s="30"/>
      <c r="D37" s="30"/>
      <c r="E37" s="30"/>
      <c r="F37" s="30"/>
      <c r="G37" s="31"/>
      <c r="H37" s="32"/>
      <c r="I37" s="32"/>
      <c r="J37" s="32"/>
      <c r="K37" s="32"/>
      <c r="L37" s="32"/>
      <c r="M37" s="32"/>
      <c r="N37" s="32"/>
      <c r="O37" s="32"/>
      <c r="P37" s="32"/>
      <c r="Q37" s="32"/>
      <c r="R37" s="32"/>
      <c r="S37" s="32"/>
      <c r="T37" s="32"/>
      <c r="U37" s="32"/>
      <c r="V37" s="32"/>
      <c r="W37" s="32"/>
      <c r="X37" s="32"/>
      <c r="Y37" s="32"/>
      <c r="Z37" s="32"/>
    </row>
    <row r="38" spans="1:26" s="24" customFormat="1" ht="44.25" customHeight="1" x14ac:dyDescent="0.25">
      <c r="A38" s="61"/>
      <c r="B38" s="33" t="s">
        <v>12</v>
      </c>
      <c r="C38" s="30"/>
      <c r="D38" s="30"/>
      <c r="E38" s="30"/>
      <c r="F38" s="30"/>
      <c r="G38" s="31"/>
      <c r="H38" s="32"/>
      <c r="I38" s="32"/>
      <c r="J38" s="32"/>
      <c r="K38" s="32"/>
      <c r="L38" s="32"/>
      <c r="M38" s="32"/>
      <c r="N38" s="32"/>
      <c r="O38" s="32"/>
      <c r="P38" s="32"/>
      <c r="Q38" s="32"/>
      <c r="R38" s="32"/>
      <c r="S38" s="32"/>
      <c r="T38" s="32"/>
      <c r="U38" s="32"/>
      <c r="V38" s="32"/>
      <c r="W38" s="32"/>
      <c r="X38" s="32"/>
      <c r="Y38" s="32"/>
      <c r="Z38" s="32"/>
    </row>
    <row r="39" spans="1:26" s="24" customFormat="1" ht="14.25" customHeight="1" x14ac:dyDescent="0.25">
      <c r="A39" s="61"/>
      <c r="B39" s="34"/>
      <c r="C39" s="30"/>
      <c r="D39" s="30"/>
      <c r="E39" s="30"/>
      <c r="F39" s="30"/>
      <c r="G39" s="31"/>
      <c r="H39" s="32"/>
      <c r="I39" s="32"/>
      <c r="J39" s="32"/>
      <c r="K39" s="32"/>
      <c r="L39" s="32"/>
      <c r="M39" s="32"/>
      <c r="N39" s="32"/>
      <c r="O39" s="32"/>
      <c r="P39" s="32"/>
      <c r="Q39" s="32"/>
      <c r="R39" s="32"/>
      <c r="S39" s="32"/>
      <c r="T39" s="32"/>
      <c r="U39" s="32"/>
      <c r="V39" s="32"/>
      <c r="W39" s="32"/>
      <c r="X39" s="32"/>
      <c r="Y39" s="32"/>
      <c r="Z39" s="32"/>
    </row>
    <row r="40" spans="1:26" s="24" customFormat="1" ht="16.5" customHeight="1" x14ac:dyDescent="0.25">
      <c r="A40" s="61"/>
      <c r="B40" s="35" t="s">
        <v>13</v>
      </c>
      <c r="C40" s="36"/>
      <c r="D40" s="36"/>
      <c r="E40" s="36"/>
      <c r="F40" s="36"/>
      <c r="G40" s="37"/>
      <c r="H40" s="32"/>
      <c r="I40" s="32"/>
      <c r="J40" s="32"/>
      <c r="K40" s="32"/>
      <c r="L40" s="32"/>
      <c r="M40" s="32"/>
      <c r="N40" s="32"/>
      <c r="O40" s="32"/>
      <c r="P40" s="32"/>
      <c r="Q40" s="32"/>
      <c r="R40" s="32"/>
      <c r="S40" s="32"/>
      <c r="T40" s="32"/>
      <c r="U40" s="32"/>
      <c r="V40" s="32"/>
      <c r="W40" s="32"/>
      <c r="X40" s="32"/>
      <c r="Y40" s="32"/>
      <c r="Z40" s="32"/>
    </row>
    <row r="41" spans="1:26" s="24" customFormat="1" ht="14.25" customHeight="1" x14ac:dyDescent="0.25">
      <c r="A41" s="61"/>
      <c r="B41" s="38" t="s">
        <v>53</v>
      </c>
      <c r="C41" s="39">
        <v>1</v>
      </c>
      <c r="D41" s="40">
        <v>22.88</v>
      </c>
      <c r="E41" s="40">
        <f t="shared" ref="E41:E42" si="2">ROUND(D41*C41,2)</f>
        <v>22.88</v>
      </c>
      <c r="F41" s="41"/>
      <c r="G41" s="42">
        <f t="shared" ref="G41:G42" si="3">IF(F41&gt;D41,F41/0,ROUND(C41*F41,2))</f>
        <v>0</v>
      </c>
      <c r="H41" s="32"/>
      <c r="I41" s="32"/>
      <c r="J41" s="32"/>
      <c r="K41" s="43"/>
      <c r="L41" s="32"/>
      <c r="M41" s="43"/>
      <c r="N41" s="32"/>
      <c r="O41" s="32"/>
      <c r="P41" s="32"/>
      <c r="Q41" s="32"/>
      <c r="R41" s="32"/>
      <c r="S41" s="32"/>
      <c r="T41" s="32"/>
      <c r="U41" s="32"/>
      <c r="V41" s="32"/>
      <c r="W41" s="32"/>
      <c r="X41" s="32"/>
      <c r="Y41" s="32"/>
      <c r="Z41" s="32"/>
    </row>
    <row r="42" spans="1:26" s="24" customFormat="1" ht="14.25" customHeight="1" x14ac:dyDescent="0.25">
      <c r="A42" s="61"/>
      <c r="B42" s="44" t="s">
        <v>15</v>
      </c>
      <c r="C42" s="45">
        <v>1</v>
      </c>
      <c r="D42" s="46">
        <v>27.49</v>
      </c>
      <c r="E42" s="46">
        <f t="shared" si="2"/>
        <v>27.49</v>
      </c>
      <c r="F42" s="47"/>
      <c r="G42" s="48">
        <f t="shared" si="3"/>
        <v>0</v>
      </c>
      <c r="H42" s="32"/>
      <c r="I42" s="32"/>
      <c r="J42" s="32"/>
      <c r="K42" s="43"/>
      <c r="L42" s="32"/>
      <c r="M42" s="43"/>
      <c r="N42" s="32"/>
      <c r="O42" s="32"/>
      <c r="P42" s="32"/>
      <c r="Q42" s="32"/>
      <c r="R42" s="32"/>
      <c r="S42" s="32"/>
      <c r="T42" s="32"/>
      <c r="U42" s="32"/>
      <c r="V42" s="32"/>
      <c r="W42" s="32"/>
      <c r="X42" s="32"/>
      <c r="Y42" s="32"/>
      <c r="Z42" s="32"/>
    </row>
    <row r="43" spans="1:26" s="24" customFormat="1" ht="14.25" customHeight="1" x14ac:dyDescent="0.25">
      <c r="A43" s="61"/>
      <c r="B43" s="30"/>
      <c r="C43" s="30"/>
      <c r="D43" s="30"/>
      <c r="E43" s="30"/>
      <c r="F43" s="30"/>
      <c r="G43" s="31"/>
      <c r="H43" s="32"/>
      <c r="I43" s="32"/>
      <c r="J43" s="32"/>
      <c r="K43" s="32"/>
      <c r="L43" s="32"/>
      <c r="M43" s="32"/>
      <c r="N43" s="32"/>
      <c r="O43" s="32"/>
      <c r="P43" s="32"/>
      <c r="Q43" s="32"/>
      <c r="R43" s="32"/>
      <c r="S43" s="32"/>
      <c r="T43" s="32"/>
      <c r="U43" s="32"/>
      <c r="V43" s="32"/>
      <c r="W43" s="32"/>
      <c r="X43" s="32"/>
      <c r="Y43" s="32"/>
      <c r="Z43" s="32"/>
    </row>
    <row r="44" spans="1:26" s="24" customFormat="1" ht="17.25" customHeight="1" x14ac:dyDescent="0.25">
      <c r="A44" s="61"/>
      <c r="B44" s="49" t="s">
        <v>14</v>
      </c>
      <c r="C44" s="30"/>
      <c r="D44" s="30"/>
      <c r="E44" s="30"/>
      <c r="F44" s="30"/>
      <c r="G44" s="31"/>
      <c r="H44" s="32"/>
      <c r="I44" s="32"/>
      <c r="J44" s="32"/>
      <c r="K44" s="32"/>
      <c r="L44" s="32"/>
      <c r="M44" s="32"/>
      <c r="N44" s="32"/>
      <c r="O44" s="32"/>
      <c r="P44" s="32"/>
      <c r="Q44" s="32"/>
      <c r="R44" s="32"/>
      <c r="S44" s="32"/>
      <c r="T44" s="32"/>
      <c r="U44" s="32"/>
      <c r="V44" s="32"/>
      <c r="W44" s="32"/>
      <c r="X44" s="32"/>
      <c r="Y44" s="32"/>
      <c r="Z44" s="32"/>
    </row>
    <row r="45" spans="1:26" s="24" customFormat="1" ht="14.25" customHeight="1" thickBot="1" x14ac:dyDescent="0.3">
      <c r="A45" s="62"/>
      <c r="B45" s="50"/>
      <c r="C45" s="50"/>
      <c r="D45" s="50"/>
      <c r="E45" s="50"/>
      <c r="F45" s="50"/>
      <c r="G45" s="51"/>
      <c r="H45" s="32"/>
      <c r="I45" s="32"/>
      <c r="J45" s="32"/>
      <c r="K45" s="32"/>
      <c r="L45" s="32"/>
      <c r="M45" s="32"/>
      <c r="N45" s="32"/>
      <c r="O45" s="32"/>
      <c r="P45" s="32"/>
      <c r="Q45" s="32"/>
      <c r="R45" s="32"/>
      <c r="S45" s="32"/>
      <c r="T45" s="32"/>
      <c r="U45" s="32"/>
      <c r="V45" s="32"/>
      <c r="W45" s="32"/>
      <c r="X45" s="32"/>
      <c r="Y45" s="32"/>
      <c r="Z45" s="32"/>
    </row>
    <row r="46" spans="1:26" ht="14.25" customHeight="1" x14ac:dyDescent="0.25">
      <c r="A46" s="63"/>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63"/>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63"/>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63"/>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63"/>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63"/>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63"/>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63"/>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63"/>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63"/>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63"/>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63"/>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63"/>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63"/>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63"/>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63"/>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63"/>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63"/>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63"/>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63"/>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63"/>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63"/>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63"/>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63"/>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63"/>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63"/>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63"/>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63"/>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63"/>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63"/>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63"/>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63"/>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63"/>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63"/>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63"/>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63"/>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63"/>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63"/>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63"/>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63"/>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63"/>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63"/>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63"/>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63"/>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63"/>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63"/>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63"/>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63"/>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63"/>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63"/>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63"/>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63"/>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63"/>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63"/>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63"/>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63"/>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63"/>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63"/>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63"/>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63"/>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63"/>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63"/>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63"/>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63"/>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63"/>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63"/>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63"/>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63"/>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63"/>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63"/>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63"/>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63"/>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63"/>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63"/>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63"/>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63"/>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63"/>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63"/>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63"/>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63"/>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63"/>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63"/>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63"/>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63"/>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63"/>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63"/>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63"/>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63"/>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63"/>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63"/>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63"/>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63"/>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63"/>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63"/>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63"/>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63"/>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63"/>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63"/>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63"/>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63"/>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63"/>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63"/>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63"/>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63"/>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63"/>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63"/>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63"/>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63"/>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63"/>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63"/>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63"/>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63"/>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63"/>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63"/>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63"/>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63"/>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63"/>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63"/>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63"/>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63"/>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63"/>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63"/>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63"/>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63"/>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63"/>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63"/>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63"/>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63"/>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63"/>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63"/>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63"/>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63"/>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63"/>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63"/>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63"/>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63"/>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63"/>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63"/>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63"/>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63"/>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63"/>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63"/>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63"/>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63"/>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63"/>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63"/>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63"/>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63"/>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63"/>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63"/>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63"/>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63"/>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63"/>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63"/>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63"/>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63"/>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63"/>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63"/>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63"/>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63"/>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63"/>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63"/>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63"/>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63"/>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63"/>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63"/>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63"/>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63"/>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63"/>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63"/>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63"/>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63"/>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63"/>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63"/>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63"/>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63"/>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63"/>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63"/>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63"/>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63"/>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63"/>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63"/>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63"/>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63"/>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63"/>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63"/>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63"/>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63"/>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63"/>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63"/>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63"/>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63"/>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63"/>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63"/>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63"/>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63"/>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63"/>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63"/>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63"/>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63"/>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63"/>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63"/>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63"/>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63"/>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63"/>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63"/>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63"/>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63"/>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63"/>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63"/>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63"/>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63"/>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63"/>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63"/>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63"/>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63"/>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63"/>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63"/>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63"/>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63"/>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63"/>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63"/>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63"/>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63"/>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63"/>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63"/>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63"/>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63"/>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63"/>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63"/>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63"/>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63"/>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63"/>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63"/>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63"/>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63"/>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63"/>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63"/>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63"/>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63"/>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63"/>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63"/>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63"/>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63"/>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63"/>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63"/>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63"/>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63"/>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63"/>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63"/>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63"/>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63"/>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63"/>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63"/>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63"/>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63"/>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63"/>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63"/>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63"/>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63"/>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63"/>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63"/>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63"/>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63"/>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63"/>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63"/>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63"/>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63"/>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63"/>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63"/>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63"/>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63"/>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63"/>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63"/>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63"/>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63"/>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63"/>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63"/>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63"/>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63"/>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63"/>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63"/>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63"/>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63"/>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63"/>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63"/>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63"/>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63"/>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63"/>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63"/>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63"/>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63"/>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63"/>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63"/>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63"/>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63"/>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63"/>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63"/>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63"/>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63"/>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63"/>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63"/>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63"/>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63"/>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63"/>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63"/>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63"/>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63"/>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63"/>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63"/>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63"/>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63"/>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63"/>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63"/>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63"/>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63"/>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63"/>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63"/>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63"/>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63"/>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63"/>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63"/>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63"/>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63"/>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63"/>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63"/>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63"/>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63"/>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63"/>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63"/>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63"/>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63"/>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63"/>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63"/>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63"/>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63"/>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63"/>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63"/>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63"/>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63"/>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63"/>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63"/>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63"/>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63"/>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63"/>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63"/>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63"/>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63"/>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63"/>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63"/>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63"/>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63"/>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63"/>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63"/>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63"/>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63"/>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63"/>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63"/>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63"/>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63"/>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63"/>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63"/>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63"/>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63"/>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63"/>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63"/>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63"/>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63"/>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63"/>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63"/>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63"/>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63"/>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63"/>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63"/>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63"/>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63"/>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63"/>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63"/>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63"/>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63"/>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63"/>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63"/>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63"/>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63"/>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63"/>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63"/>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63"/>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63"/>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63"/>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63"/>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63"/>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63"/>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63"/>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63"/>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63"/>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63"/>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63"/>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63"/>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63"/>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63"/>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63"/>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63"/>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63"/>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63"/>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63"/>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63"/>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63"/>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63"/>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63"/>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63"/>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63"/>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63"/>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63"/>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63"/>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63"/>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63"/>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63"/>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63"/>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63"/>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63"/>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63"/>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63"/>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63"/>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63"/>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63"/>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63"/>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63"/>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63"/>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63"/>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63"/>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63"/>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63"/>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63"/>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63"/>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63"/>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63"/>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63"/>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63"/>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63"/>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63"/>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63"/>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63"/>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63"/>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63"/>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63"/>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63"/>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63"/>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63"/>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63"/>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63"/>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63"/>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63"/>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63"/>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63"/>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63"/>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63"/>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63"/>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63"/>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63"/>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63"/>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63"/>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63"/>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63"/>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63"/>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63"/>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63"/>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63"/>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63"/>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63"/>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63"/>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63"/>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63"/>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63"/>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63"/>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63"/>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63"/>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63"/>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63"/>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63"/>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63"/>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63"/>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63"/>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63"/>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63"/>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63"/>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63"/>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63"/>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63"/>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63"/>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63"/>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63"/>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63"/>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63"/>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63"/>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63"/>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63"/>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63"/>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63"/>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63"/>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63"/>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63"/>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63"/>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63"/>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63"/>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63"/>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63"/>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63"/>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63"/>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63"/>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63"/>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63"/>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63"/>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63"/>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63"/>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63"/>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63"/>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63"/>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63"/>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63"/>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63"/>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63"/>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63"/>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63"/>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63"/>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63"/>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63"/>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63"/>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63"/>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63"/>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63"/>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63"/>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63"/>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63"/>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63"/>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63"/>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63"/>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63"/>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63"/>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63"/>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63"/>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63"/>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63"/>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63"/>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63"/>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63"/>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63"/>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63"/>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63"/>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63"/>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63"/>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63"/>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63"/>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63"/>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63"/>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63"/>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63"/>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63"/>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63"/>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63"/>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63"/>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63"/>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63"/>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63"/>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63"/>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63"/>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63"/>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63"/>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63"/>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63"/>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63"/>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63"/>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63"/>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63"/>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63"/>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63"/>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63"/>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63"/>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63"/>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63"/>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63"/>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63"/>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63"/>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63"/>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63"/>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63"/>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63"/>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63"/>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63"/>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63"/>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63"/>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63"/>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63"/>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63"/>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63"/>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63"/>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63"/>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63"/>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63"/>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63"/>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63"/>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63"/>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sheetData>
  <sheetProtection algorithmName="SHA-512" hashValue="2PrDV8O/AqMljdSJbgZQ83v8LYExrNLDyvGJr133AEmLZ/QHaFTJXYybo8MHeOW5XVNXCgRU8EXlS4/NNQ/n7Q==" saltValue="iuL0vx7kG2BknyIEPbIImw==" spinCount="100000" sheet="1" objects="1" scenarios="1"/>
  <mergeCells count="11">
    <mergeCell ref="A35:F35"/>
    <mergeCell ref="A9:B10"/>
    <mergeCell ref="A34:E34"/>
    <mergeCell ref="F34:G34"/>
    <mergeCell ref="A1:G1"/>
    <mergeCell ref="A2:G2"/>
    <mergeCell ref="A4:G4"/>
    <mergeCell ref="A6:G6"/>
    <mergeCell ref="A7:G7"/>
    <mergeCell ref="C9:G10"/>
    <mergeCell ref="A3:G3"/>
  </mergeCells>
  <phoneticPr fontId="23"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Macarena Gómez-Salazar Hoyos</cp:lastModifiedBy>
  <cp:lastPrinted>2023-07-04T09:05:46Z</cp:lastPrinted>
  <dcterms:created xsi:type="dcterms:W3CDTF">2019-12-12T10:58:27Z</dcterms:created>
  <dcterms:modified xsi:type="dcterms:W3CDTF">2026-06-11T09:45:56Z</dcterms:modified>
</cp:coreProperties>
</file>