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alma\SSMM-SSGG\Expedientes\2026\GST26-0025 Servicios Auxiliares Sede\1 Pliegos\"/>
    </mc:Choice>
  </mc:AlternateContent>
  <xr:revisionPtr revIDLastSave="0" documentId="13_ncr:1_{6C21216A-2B0C-4854-8766-366A6A44778E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PROPOSICIÓN ECONÓMICA" sheetId="1" r:id="rId1"/>
  </sheets>
  <definedNames>
    <definedName name="_xlnm.Print_Area" localSheetId="0">'PROPOSICIÓN ECONÓMICA'!$A$1:$G$22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0" i="1" l="1"/>
  <c r="G15" i="1"/>
  <c r="G16" i="1"/>
  <c r="G17" i="1"/>
  <c r="G14" i="1"/>
  <c r="G18" i="1" l="1"/>
  <c r="E15" i="1"/>
  <c r="E16" i="1"/>
  <c r="E17" i="1"/>
  <c r="E14" i="1"/>
  <c r="E18" i="1" l="1"/>
</calcChain>
</file>

<file path=xl/sharedStrings.xml><?xml version="1.0" encoding="utf-8"?>
<sst xmlns="http://schemas.openxmlformats.org/spreadsheetml/2006/main" count="23" uniqueCount="23">
  <si>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</si>
  <si>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</si>
  <si>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</si>
  <si>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</si>
  <si>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</si>
  <si>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</si>
  <si>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</si>
  <si>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</si>
  <si>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</si>
  <si>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</si>
  <si>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</si>
  <si>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</si>
  <si>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1.1</t>
  </si>
  <si>
    <t>1.2</t>
  </si>
  <si>
    <t>1.3</t>
  </si>
  <si>
    <t>1.4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</si>
  <si>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</t>
    </r>
  </si>
  <si>
    <t>SERVICIOS AUXILIARES DE CONSERJERÍA</t>
  </si>
  <si>
    <t>Informe mensual</t>
  </si>
  <si>
    <t>Prestación anual ordinaria de mañanas</t>
  </si>
  <si>
    <t>Prestación anual ordinaria de tardes</t>
  </si>
  <si>
    <t>Prestación anual fuera del horario ordinario</t>
  </si>
  <si>
    <t>Expediente GST26-0025 "SERVICIO AUXILIAR DE CONSERJERÍA PARA LA SEDE DE OFICINAS DE LA AUTORIDAD PORTUARIA DE BALEARES EN EL PUERTO DE PALMA"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</si>
</sst>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2"/>
      <color theme="1"/>
      <name val="Arial Narrow"/>
      <family val="2"/>
    </font>
    <font>
      <i/>
      <sz val="12"/>
      <color theme="1"/>
      <name val="Calibri"/>
      <family val="2"/>
      <scheme val="minor"/>
    </font>
    <font>
      <b/>
      <i/>
      <sz val="12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0" fontId="8" fillId="4" borderId="13" xfId="0" applyFont="1" applyFill="1" applyBorder="1" applyAlignment="1" applyProtection="1">
      <alignment horizontal="center" vertical="center" wrapText="1"/>
    </xf>
    <xf numFmtId="0" fontId="13" fillId="2" borderId="14" xfId="0" applyFont="1" applyFill="1" applyBorder="1" applyAlignment="1" applyProtection="1">
      <alignment vertical="center" wrapText="1"/>
    </xf>
    <xf numFmtId="2" fontId="13" fillId="2" borderId="14" xfId="0" applyNumberFormat="1" applyFont="1" applyFill="1" applyBorder="1" applyAlignment="1" applyProtection="1">
      <alignment vertical="center" wrapText="1"/>
    </xf>
    <xf numFmtId="164" fontId="13" fillId="2" borderId="14" xfId="0" applyNumberFormat="1" applyFont="1" applyFill="1" applyBorder="1" applyAlignment="1" applyProtection="1">
      <alignment vertical="center" wrapText="1"/>
    </xf>
    <xf numFmtId="164" fontId="13" fillId="3" borderId="14" xfId="0" applyNumberFormat="1" applyFont="1" applyFill="1" applyBorder="1" applyAlignment="1" applyProtection="1">
      <alignment vertical="center" wrapText="1"/>
      <protection locked="0"/>
    </xf>
    <xf numFmtId="164" fontId="13" fillId="2" borderId="15" xfId="0" applyNumberFormat="1" applyFont="1" applyFill="1" applyBorder="1" applyAlignment="1" applyProtection="1">
      <alignment vertical="center" wrapText="1"/>
    </xf>
    <xf numFmtId="0" fontId="14" fillId="2" borderId="2" xfId="0" applyFont="1" applyFill="1" applyBorder="1" applyAlignment="1" applyProtection="1">
      <alignment vertical="center" wrapText="1"/>
    </xf>
    <xf numFmtId="0" fontId="14" fillId="2" borderId="16" xfId="0" applyFont="1" applyFill="1" applyBorder="1" applyAlignment="1" applyProtection="1">
      <alignment vertical="center" wrapText="1"/>
    </xf>
    <xf numFmtId="164" fontId="15" fillId="2" borderId="11" xfId="0" applyNumberFormat="1" applyFont="1" applyFill="1" applyBorder="1" applyAlignment="1" applyProtection="1">
      <alignment vertical="center" wrapText="1"/>
    </xf>
    <xf numFmtId="0" fontId="14" fillId="2" borderId="17" xfId="0" applyFont="1" applyFill="1" applyBorder="1" applyAlignment="1" applyProtection="1">
      <alignment vertical="center" wrapText="1"/>
    </xf>
    <xf numFmtId="164" fontId="15" fillId="5" borderId="12" xfId="0" applyNumberFormat="1" applyFont="1" applyFill="1" applyBorder="1" applyAlignment="1" applyProtection="1">
      <alignment vertical="center" wrapText="1"/>
    </xf>
    <xf numFmtId="0" fontId="10" fillId="4" borderId="14" xfId="0" applyFont="1" applyFill="1" applyBorder="1" applyAlignment="1" applyProtection="1">
      <alignment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12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top" wrapText="1"/>
    </xf>
    <xf numFmtId="0" fontId="3" fillId="2" borderId="0" xfId="0" applyFont="1" applyFill="1" applyBorder="1" applyAlignment="1" applyProtection="1">
      <alignment horizontal="center" vertical="top" wrapText="1"/>
    </xf>
    <xf numFmtId="0" fontId="3" fillId="2" borderId="5" xfId="0" applyFont="1" applyFill="1" applyBorder="1" applyAlignment="1" applyProtection="1">
      <alignment horizontal="center" vertical="top" wrapText="1"/>
    </xf>
    <xf numFmtId="0" fontId="3" fillId="2" borderId="6" xfId="0" applyFont="1" applyFill="1" applyBorder="1" applyAlignment="1" applyProtection="1">
      <alignment horizontal="center" vertical="top" wrapText="1"/>
    </xf>
    <xf numFmtId="0" fontId="3" fillId="2" borderId="7" xfId="0" applyFont="1" applyFill="1" applyBorder="1" applyAlignment="1" applyProtection="1">
      <alignment horizontal="center" vertical="top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5" fillId="2" borderId="0" xfId="0" applyFont="1" applyFill="1" applyBorder="1" applyAlignment="1" applyProtection="1">
      <alignment horizontal="right" vertical="top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0" fillId="6" borderId="18" xfId="0" applyNumberFormat="1" applyFont="1" applyFill="1" applyBorder="1" applyAlignment="1" applyProtection="1">
      <alignment horizontal="center" vertical="center" wrapText="1"/>
    </xf>
    <xf numFmtId="164" fontId="10" fillId="6" borderId="19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2"/>
  <sheetViews>
    <sheetView tabSelected="1" view="pageBreakPreview" zoomScale="85" zoomScaleNormal="100" zoomScaleSheetLayoutView="85" workbookViewId="0">
      <selection activeCell="C8" sqref="C8:G9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customWidth="1"/>
    <col min="3" max="6" width="14.5546875" style="1" customWidth="1"/>
    <col min="7" max="7" width="16.109375" style="1" customWidth="1"/>
    <col min="8" max="8" width="11.44140625" style="1"/>
    <col min="9" max="23" width="11.44140625" style="10"/>
    <col min="24" max="16384" width="11.44140625" style="1"/>
  </cols>
  <sheetData>
    <row r="1" spans="1:13" ht="15" customHeight="1" x14ac:dyDescent="0.3">
      <c r="A1" s="30" t="s">
        <v>0</v>
      </c>
      <c r="B1" s="31"/>
      <c r="C1" s="31"/>
      <c r="D1" s="31"/>
      <c r="E1" s="31"/>
      <c r="F1" s="31"/>
      <c r="G1" s="32"/>
    </row>
    <row r="2" spans="1:13" ht="18.75" customHeight="1" x14ac:dyDescent="0.3">
      <c r="A2" s="35" t="s">
        <v>22</v>
      </c>
      <c r="B2" s="36"/>
      <c r="C2" s="36"/>
      <c r="D2" s="36"/>
      <c r="E2" s="36"/>
      <c r="F2" s="36"/>
      <c r="G2" s="37"/>
    </row>
    <row r="3" spans="1:13" ht="20.399999999999999" customHeight="1" thickBot="1" x14ac:dyDescent="0.35">
      <c r="A3" s="38"/>
      <c r="B3" s="39"/>
      <c r="C3" s="39"/>
      <c r="D3" s="39"/>
      <c r="E3" s="39"/>
      <c r="F3" s="39"/>
      <c r="G3" s="40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33" t="s">
        <v>11</v>
      </c>
      <c r="B5" s="33"/>
      <c r="C5" s="33"/>
      <c r="D5" s="33"/>
      <c r="E5" s="33"/>
      <c r="F5" s="33"/>
      <c r="G5" s="33"/>
    </row>
    <row r="6" spans="1:13" x14ac:dyDescent="0.3">
      <c r="A6" s="34" t="s">
        <v>1</v>
      </c>
      <c r="B6" s="34"/>
      <c r="C6" s="34"/>
      <c r="D6" s="34"/>
      <c r="E6" s="34"/>
      <c r="F6" s="34"/>
      <c r="G6" s="34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45" t="s">
        <v>2</v>
      </c>
      <c r="B8" s="45"/>
      <c r="C8" s="46"/>
      <c r="D8" s="47"/>
      <c r="E8" s="47"/>
      <c r="F8" s="47"/>
      <c r="G8" s="48"/>
    </row>
    <row r="9" spans="1:13" ht="15.75" customHeight="1" thickBot="1" x14ac:dyDescent="0.35">
      <c r="A9" s="45"/>
      <c r="B9" s="45"/>
      <c r="C9" s="49"/>
      <c r="D9" s="50"/>
      <c r="E9" s="50"/>
      <c r="F9" s="50"/>
      <c r="G9" s="51"/>
    </row>
    <row r="10" spans="1:13" ht="15.75" customHeight="1" x14ac:dyDescent="0.3">
      <c r="A10" s="14"/>
      <c r="B10" s="14"/>
      <c r="C10" s="15"/>
      <c r="D10" s="15"/>
      <c r="E10" s="15"/>
      <c r="F10" s="15"/>
      <c r="G10" s="15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4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11"/>
      <c r="M12" s="11"/>
    </row>
    <row r="13" spans="1:13" ht="15.6" x14ac:dyDescent="0.3">
      <c r="A13" s="18">
        <v>1</v>
      </c>
      <c r="B13" s="29" t="s">
        <v>17</v>
      </c>
      <c r="C13" s="6"/>
      <c r="D13" s="13"/>
      <c r="E13" s="6"/>
      <c r="F13" s="6"/>
      <c r="G13" s="7"/>
      <c r="K13" s="11"/>
      <c r="M13" s="11"/>
    </row>
    <row r="14" spans="1:13" ht="15.6" x14ac:dyDescent="0.3">
      <c r="A14" s="5" t="s">
        <v>12</v>
      </c>
      <c r="B14" s="19" t="s">
        <v>18</v>
      </c>
      <c r="C14" s="20">
        <v>12</v>
      </c>
      <c r="D14" s="21">
        <v>155.06</v>
      </c>
      <c r="E14" s="21">
        <f>+ROUND(C14*D14,2)</f>
        <v>1860.72</v>
      </c>
      <c r="F14" s="22"/>
      <c r="G14" s="23">
        <f>IF(F14&gt;D14,F14/0,ROUND(C14*F14,2))</f>
        <v>0</v>
      </c>
      <c r="K14" s="11"/>
      <c r="M14" s="11"/>
    </row>
    <row r="15" spans="1:13" ht="15.6" x14ac:dyDescent="0.3">
      <c r="A15" s="5" t="s">
        <v>13</v>
      </c>
      <c r="B15" s="19" t="s">
        <v>19</v>
      </c>
      <c r="C15" s="20">
        <v>2014</v>
      </c>
      <c r="D15" s="21">
        <v>25.11</v>
      </c>
      <c r="E15" s="21">
        <f t="shared" ref="E15:E17" si="0">+ROUND(C15*D15,2)</f>
        <v>50571.54</v>
      </c>
      <c r="F15" s="22"/>
      <c r="G15" s="23">
        <f t="shared" ref="G15:G17" si="1">IF(F15&gt;D15,F15/0,ROUND(C15*F15,2))</f>
        <v>0</v>
      </c>
      <c r="K15" s="11"/>
      <c r="M15" s="11"/>
    </row>
    <row r="16" spans="1:13" ht="15.6" x14ac:dyDescent="0.3">
      <c r="A16" s="5" t="s">
        <v>14</v>
      </c>
      <c r="B16" s="19" t="s">
        <v>20</v>
      </c>
      <c r="C16" s="20">
        <v>1060</v>
      </c>
      <c r="D16" s="21">
        <v>25.11</v>
      </c>
      <c r="E16" s="21">
        <f t="shared" si="0"/>
        <v>26616.6</v>
      </c>
      <c r="F16" s="22"/>
      <c r="G16" s="23">
        <f t="shared" si="1"/>
        <v>0</v>
      </c>
      <c r="K16" s="11"/>
      <c r="M16" s="11"/>
    </row>
    <row r="17" spans="1:13" ht="16.2" thickBot="1" x14ac:dyDescent="0.35">
      <c r="A17" s="5" t="s">
        <v>15</v>
      </c>
      <c r="B17" s="19" t="s">
        <v>21</v>
      </c>
      <c r="C17" s="20">
        <v>100</v>
      </c>
      <c r="D17" s="21">
        <v>27.02</v>
      </c>
      <c r="E17" s="21">
        <f t="shared" si="0"/>
        <v>2702</v>
      </c>
      <c r="F17" s="22"/>
      <c r="G17" s="23">
        <f t="shared" si="1"/>
        <v>0</v>
      </c>
      <c r="K17" s="11"/>
      <c r="M17" s="11"/>
    </row>
    <row r="18" spans="1:13" ht="19.5" customHeight="1" x14ac:dyDescent="0.3">
      <c r="A18" s="8"/>
      <c r="B18" s="24"/>
      <c r="C18" s="24"/>
      <c r="D18" s="25"/>
      <c r="E18" s="26">
        <f>SUM(E14:E17)</f>
        <v>81750.86</v>
      </c>
      <c r="F18" s="27"/>
      <c r="G18" s="28">
        <f>+SUM(G14:G17)</f>
        <v>0</v>
      </c>
      <c r="K18" s="12"/>
    </row>
    <row r="19" spans="1:13" ht="15" thickBot="1" x14ac:dyDescent="0.35">
      <c r="A19" s="9"/>
      <c r="B19" s="9"/>
      <c r="C19" s="9"/>
      <c r="D19" s="9"/>
      <c r="E19" s="9"/>
      <c r="F19" s="9"/>
      <c r="G19" s="9"/>
    </row>
    <row r="20" spans="1:13" ht="16.2" thickBot="1" x14ac:dyDescent="0.35">
      <c r="A20" s="42" t="s">
        <v>10</v>
      </c>
      <c r="B20" s="42"/>
      <c r="C20" s="42"/>
      <c r="D20" s="42"/>
      <c r="E20" s="42"/>
      <c r="F20" s="43">
        <f>IF(G18&lt;=81750.86,G18,"ERROR: Límite superado")</f>
        <v>0</v>
      </c>
      <c r="G20" s="44"/>
    </row>
    <row r="21" spans="1:13" ht="31.95" customHeight="1" x14ac:dyDescent="0.3">
      <c r="A21" s="41" t="s">
        <v>16</v>
      </c>
      <c r="B21" s="41"/>
      <c r="C21" s="41"/>
      <c r="D21" s="41"/>
      <c r="E21" s="41"/>
      <c r="F21" s="41"/>
      <c r="G21" s="16"/>
    </row>
    <row r="22" spans="1:13" ht="70.5" customHeight="1" x14ac:dyDescent="0.3">
      <c r="A22" s="17"/>
      <c r="B22" s="17"/>
      <c r="C22" s="17"/>
      <c r="D22" s="17"/>
      <c r="E22" s="17"/>
      <c r="F22" s="17"/>
      <c r="G22" s="16"/>
    </row>
  </sheetData>
  <sheetProtection algorithmName="SHA-512" hashValue="UnvBZcugR0sCHKubBKhom01jPkWHLo6N8kuOQU375TgcXQpouPcYv0mF4aI3t9oZ7X3fjlByU6m4RnTjKw9itQ==" saltValue="5UWsUDJN1nV0MpoiaDz/ig==" spinCount="100000" sheet="1" objects="1" scenarios="1"/>
  <mergeCells count="9">
    <mergeCell ref="A1:G1"/>
    <mergeCell ref="A5:G5"/>
    <mergeCell ref="A6:G6"/>
    <mergeCell ref="A2:G3"/>
    <mergeCell ref="A21:F21"/>
    <mergeCell ref="A20:E20"/>
    <mergeCell ref="F20:G20"/>
    <mergeCell ref="A8:B9"/>
    <mergeCell ref="C8:G9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2024-09-18T06:41:48Z</cp:lastPrinted>
  <dcterms:created xsi:type="dcterms:W3CDTF">2019-12-12T10:58:27Z</dcterms:created>
  <dcterms:modified xsi:type="dcterms:W3CDTF">2026-05-25T10:12:55Z</dcterms:modified>
</cp:coreProperties>
</file>