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G:\Palma\Conservacio\Expedientes\2026\GST26-0089 Mantenimiento provisional OPS Alcúdia\1 Pliegos\"/>
    </mc:Choice>
  </mc:AlternateContent>
  <xr:revisionPtr revIDLastSave="0" documentId="8_{1612DE07-D5B3-44D1-8A22-D196B585E17F}" xr6:coauthVersionLast="47" xr6:coauthVersionMax="47" xr10:uidLastSave="{00000000-0000-0000-0000-000000000000}"/>
  <bookViews>
    <workbookView xWindow="-108" yWindow="-108" windowWidth="23256" windowHeight="10176" xr2:uid="{00000000-000D-0000-FFFF-FFFF00000000}"/>
  </bookViews>
  <sheets>
    <sheet name="PROPOSICIÓN ECONÓ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27" i="1" l="1"/>
  <c r="E25" i="1"/>
  <c r="E24" i="1"/>
  <c r="E23" i="1"/>
  <c r="E22" i="1"/>
  <c r="E21" i="1"/>
  <c r="E20" i="1"/>
  <c r="E19" i="1"/>
  <c r="E17" i="1"/>
  <c r="E16" i="1"/>
  <c r="E15" i="1"/>
  <c r="E14" i="1"/>
  <c r="G27" i="1" l="1"/>
  <c r="G25" i="1"/>
  <c r="G24" i="1"/>
  <c r="G23" i="1"/>
  <c r="G22" i="1"/>
  <c r="G21" i="1"/>
  <c r="G20" i="1"/>
  <c r="G19" i="1"/>
  <c r="G17" i="1"/>
  <c r="G16" i="1"/>
  <c r="E38" i="1"/>
  <c r="G38" i="1"/>
  <c r="G37" i="1" l="1"/>
  <c r="E37" i="1"/>
  <c r="G40" i="1"/>
  <c r="E40" i="1"/>
  <c r="G39" i="1"/>
  <c r="E39" i="1"/>
  <c r="G15" i="1" l="1"/>
  <c r="E28" i="1" l="1"/>
  <c r="G14" i="1"/>
  <c r="G28" i="1" s="1"/>
  <c r="F30" i="1" l="1"/>
</calcChain>
</file>

<file path=xl/sharedStrings.xml><?xml version="1.0" encoding="utf-8"?>
<sst xmlns="http://schemas.openxmlformats.org/spreadsheetml/2006/main" count="53" uniqueCount="53">
  <si>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</si>
  <si>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</si>
  <si>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</si>
  <si>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</si>
  <si>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</si>
  <si>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</si>
  <si>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</si>
  <si>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</si>
  <si>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</si>
  <si>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</si>
  <si>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</si>
  <si>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</si>
  <si>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Mantenimiento correctivo</t>
  </si>
  <si>
    <t>01</t>
  </si>
  <si>
    <t>01.01</t>
  </si>
  <si>
    <t>02</t>
  </si>
  <si>
    <t>02.01</t>
  </si>
  <si>
    <t>02.02</t>
  </si>
  <si>
    <t>02.03</t>
  </si>
  <si>
    <t>03</t>
  </si>
  <si>
    <t>03.01</t>
  </si>
  <si>
    <t>01.02</t>
  </si>
  <si>
    <t>COSTE DE MANO DE OBRA PARA MANTENIMIENTO CORRECTIVO</t>
  </si>
  <si>
    <t xml:space="preserve">El licitador introducirá el coste de mano de obra que se utilizará para la estimación del coste de las averías. No podrá ser, en ningún caso, inferior al establecido en el convenio laboral vigente. </t>
  </si>
  <si>
    <t>COSTE HORA DE MANO DE OBRA PARA MANTENIMIENTO CORRECTIVO</t>
  </si>
  <si>
    <t>Coste hora Oficial 1ª</t>
  </si>
  <si>
    <t>Coste hora Ayudante</t>
  </si>
  <si>
    <t>Los costes de mano de obra ofertados se mantendrán inalterables durante la vigencia del contrato</t>
  </si>
  <si>
    <t>Responsable del contrato</t>
  </si>
  <si>
    <t>INFORMES Y OCA</t>
  </si>
  <si>
    <t>Informe Inicial</t>
  </si>
  <si>
    <t>Informe semestral</t>
  </si>
  <si>
    <t>MANTENIMIENTO PREVENTIVO</t>
  </si>
  <si>
    <t>Mantenimiento semestral Unidad Movil Cables</t>
  </si>
  <si>
    <t>Mantenimiento semestral Centro Transformacion OPS</t>
  </si>
  <si>
    <t>Mantenimiento anual Centro Transformación OPS</t>
  </si>
  <si>
    <t>Mantenimiento semestral Subestacion OPS</t>
  </si>
  <si>
    <t>Mantenimiento anual Subestación OPS</t>
  </si>
  <si>
    <t>MANTENIMIENTO CORRECTIVO</t>
  </si>
  <si>
    <t>Administrativo</t>
  </si>
  <si>
    <t>02.04</t>
  </si>
  <si>
    <t>02.05</t>
  </si>
  <si>
    <t>Inspeccion OCA periódica Centro de transformación</t>
  </si>
  <si>
    <t>Inspección OCA periódica Subestación transformadora</t>
  </si>
  <si>
    <t>Mantenimiento semestral cuadro de tomas MT/BT</t>
  </si>
  <si>
    <t>Mantenimiento semestral sistema de control</t>
  </si>
  <si>
    <r>
      <rPr>
        <b/>
        <i/>
        <sz val="11"/>
        <color rgb="FFFF0000"/>
        <rFont val="Calibri"/>
      </rPr>
      <t xml:space="preserve">ATENCIÓN: </t>
    </r>
    <r>
      <rPr>
        <i/>
        <sz val="11"/>
        <color rgb="FFFF0000"/>
        <rFont val="Calibri"/>
      </rPr>
      <t xml:space="preserve">La cifra que debe introducir en la plataforma de contratación es esta  </t>
    </r>
    <r>
      <rPr>
        <b/>
        <i/>
        <sz val="11"/>
        <color rgb="FFFF0000"/>
        <rFont val="Calibri"/>
      </rPr>
      <t xml:space="preserve"> ↗
(ya incorpora los </t>
    </r>
    <r>
      <rPr>
        <i/>
        <sz val="11"/>
        <color rgb="FFFF0000"/>
        <rFont val="Calibri"/>
        <family val="2"/>
      </rPr>
      <t>5</t>
    </r>
    <r>
      <rPr>
        <b/>
        <i/>
        <sz val="11"/>
        <color rgb="FFFF0000"/>
        <rFont val="Calibri"/>
      </rPr>
      <t>.000,00 € de mantenimiento correctivo que se mantienen inalterables)</t>
    </r>
  </si>
  <si>
    <t>MANTENIMIENTO PROVISIONAL DEL SISTEMA “ON-SHORE POWER SUPPLY” DEL PUERTO DE ALCÚDIA</t>
  </si>
  <si>
    <t>Expediente GST26-0089</t>
  </si>
  <si>
    <t>01.03</t>
  </si>
  <si>
    <t>01.04</t>
  </si>
  <si>
    <t>02.06</t>
  </si>
  <si>
    <t>02.07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</si>
</sst>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9" x14ac:knownFonts="1">
    <font>
      <sz val="11"/>
      <color theme="1"/>
      <name val="Calibri"/>
      <scheme val="minor"/>
    </font>
    <font>
      <sz val="11"/>
      <color theme="1"/>
      <name val="Calibri"/>
      <family val="2"/>
      <scheme val="minor"/>
    </font>
    <font>
      <sz val="11"/>
      <color theme="1"/>
      <name val="Calibri"/>
      <family val="2"/>
      <scheme val="minor"/>
    </font>
    <font>
      <sz val="10"/>
      <color theme="1"/>
      <name val="Calibri"/>
    </font>
    <font>
      <sz val="11"/>
      <name val="Calibri"/>
    </font>
    <font>
      <sz val="11"/>
      <color theme="1"/>
      <name val="Calibri"/>
    </font>
    <font>
      <b/>
      <sz val="16"/>
      <color theme="1"/>
      <name val="Calibri"/>
    </font>
    <font>
      <i/>
      <sz val="11"/>
      <color rgb="FFFF0000"/>
      <name val="Calibri"/>
    </font>
    <font>
      <b/>
      <sz val="12"/>
      <color theme="1"/>
      <name val="Calibri"/>
    </font>
    <font>
      <b/>
      <i/>
      <sz val="11"/>
      <color theme="1"/>
      <name val="Calibri"/>
    </font>
    <font>
      <sz val="8"/>
      <color theme="1"/>
      <name val="Calibri"/>
    </font>
    <font>
      <i/>
      <sz val="11"/>
      <color theme="1"/>
      <name val="Arial Narrow"/>
    </font>
    <font>
      <b/>
      <i/>
      <sz val="11"/>
      <color theme="1"/>
      <name val="Arial Narrow"/>
    </font>
    <font>
      <i/>
      <sz val="11"/>
      <color theme="1"/>
      <name val="Calibri"/>
    </font>
    <font>
      <b/>
      <sz val="11"/>
      <color theme="1"/>
      <name val="Calibri"/>
    </font>
    <font>
      <b/>
      <i/>
      <sz val="12"/>
      <color theme="1"/>
      <name val="Calibri"/>
    </font>
    <font>
      <b/>
      <i/>
      <sz val="11"/>
      <color rgb="FFFF0000"/>
      <name val="Calibri"/>
    </font>
    <font>
      <b/>
      <i/>
      <sz val="11"/>
      <color rgb="FF000000"/>
      <name val="Arial Narrow"/>
      <family val="2"/>
    </font>
    <font>
      <b/>
      <sz val="13"/>
      <color theme="1"/>
      <name val="Calibri"/>
      <family val="2"/>
    </font>
    <font>
      <sz val="11"/>
      <color theme="1"/>
      <name val="Calibri"/>
      <family val="2"/>
    </font>
    <font>
      <b/>
      <i/>
      <sz val="14"/>
      <color theme="1"/>
      <name val="Calibri"/>
      <family val="2"/>
    </font>
    <font>
      <i/>
      <sz val="11"/>
      <color theme="1"/>
      <name val="Calibri"/>
      <family val="2"/>
    </font>
    <font>
      <b/>
      <i/>
      <sz val="12"/>
      <color theme="1"/>
      <name val="Calibri"/>
      <family val="2"/>
    </font>
    <font>
      <i/>
      <sz val="11"/>
      <color theme="1"/>
      <name val="Arial Narrow"/>
      <family val="2"/>
    </font>
    <font>
      <sz val="8"/>
      <color theme="1"/>
      <name val="Calibri"/>
      <family val="2"/>
    </font>
    <font>
      <b/>
      <i/>
      <sz val="11"/>
      <color rgb="FFFF0000"/>
      <name val="Calibri"/>
      <family val="2"/>
    </font>
    <font>
      <sz val="8"/>
      <name val="Calibri"/>
      <scheme val="minor"/>
    </font>
    <font>
      <i/>
      <sz val="11"/>
      <color rgb="FFFF0000"/>
      <name val="Calibri"/>
      <family val="2"/>
    </font>
    <font>
      <b/>
      <sz val="10"/>
      <color theme="1"/>
      <name val="Calibri"/>
      <family val="2"/>
    </font>
  </fonts>
  <fills count="10">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
      <patternFill patternType="solid">
        <fgColor theme="1" tint="0.499984740745262"/>
        <bgColor rgb="FFD8D8D8"/>
      </patternFill>
    </fill>
    <fill>
      <patternFill patternType="solid">
        <fgColor theme="0" tint="-0.14999847407452621"/>
        <bgColor theme="0"/>
      </patternFill>
    </fill>
  </fills>
  <borders count="30">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indexed="64"/>
      </right>
      <top style="medium">
        <color rgb="FF000000"/>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2" fillId="0" borderId="5"/>
    <xf numFmtId="0" fontId="1" fillId="0" borderId="5"/>
  </cellStyleXfs>
  <cellXfs count="83">
    <xf numFmtId="0" fontId="0" fillId="0" borderId="0" xfId="0" applyFont="1" applyAlignment="1"/>
    <xf numFmtId="0" fontId="5" fillId="0" borderId="0" xfId="0" applyFont="1"/>
    <xf numFmtId="0" fontId="5" fillId="2" borderId="4" xfId="0" applyFont="1" applyFill="1" applyBorder="1"/>
    <xf numFmtId="4" fontId="10" fillId="0" borderId="0" xfId="0" applyNumberFormat="1" applyFont="1" applyAlignment="1">
      <alignment vertical="top"/>
    </xf>
    <xf numFmtId="49" fontId="10" fillId="0" borderId="0" xfId="0" applyNumberFormat="1" applyFont="1" applyAlignment="1">
      <alignment vertical="top" wrapText="1"/>
    </xf>
    <xf numFmtId="0" fontId="5" fillId="2" borderId="13" xfId="0" applyFont="1" applyFill="1" applyBorder="1"/>
    <xf numFmtId="0" fontId="5" fillId="2" borderId="2" xfId="0" applyFont="1" applyFill="1" applyBorder="1"/>
    <xf numFmtId="0" fontId="5" fillId="2" borderId="14" xfId="0" applyFont="1" applyFill="1" applyBorder="1"/>
    <xf numFmtId="0" fontId="5" fillId="2" borderId="9" xfId="0" applyFont="1" applyFill="1" applyBorder="1"/>
    <xf numFmtId="0" fontId="5" fillId="2" borderId="5" xfId="0" applyFont="1" applyFill="1" applyBorder="1"/>
    <xf numFmtId="0" fontId="5" fillId="2" borderId="10" xfId="0" applyFont="1" applyFill="1" applyBorder="1"/>
    <xf numFmtId="0" fontId="5" fillId="2" borderId="11" xfId="0" applyFont="1" applyFill="1" applyBorder="1"/>
    <xf numFmtId="0" fontId="5" fillId="2" borderId="12" xfId="0" applyFont="1" applyFill="1" applyBorder="1"/>
    <xf numFmtId="0" fontId="5" fillId="2" borderId="9" xfId="0" applyFont="1" applyFill="1" applyBorder="1" applyAlignment="1">
      <alignment horizontal="center" wrapText="1"/>
    </xf>
    <xf numFmtId="0" fontId="5" fillId="2" borderId="5" xfId="0" applyFont="1" applyFill="1" applyBorder="1" applyAlignment="1">
      <alignment horizontal="center" wrapText="1"/>
    </xf>
    <xf numFmtId="0" fontId="5" fillId="2" borderId="10" xfId="0" applyFont="1" applyFill="1" applyBorder="1" applyAlignment="1">
      <alignment horizontal="center" wrapText="1"/>
    </xf>
    <xf numFmtId="2" fontId="11" fillId="2" borderId="18" xfId="0" applyNumberFormat="1" applyFont="1" applyFill="1" applyBorder="1" applyAlignment="1">
      <alignment vertical="center" wrapText="1"/>
    </xf>
    <xf numFmtId="164" fontId="11" fillId="2" borderId="18" xfId="0" applyNumberFormat="1" applyFont="1" applyFill="1" applyBorder="1" applyAlignment="1">
      <alignment vertical="center" wrapText="1"/>
    </xf>
    <xf numFmtId="164" fontId="11" fillId="3" borderId="18" xfId="0" applyNumberFormat="1" applyFont="1" applyFill="1" applyBorder="1" applyAlignment="1" applyProtection="1">
      <alignment vertical="center" wrapText="1"/>
      <protection locked="0"/>
    </xf>
    <xf numFmtId="0" fontId="9" fillId="2" borderId="19" xfId="0" applyFont="1" applyFill="1" applyBorder="1" applyAlignment="1">
      <alignment vertical="center" wrapText="1"/>
    </xf>
    <xf numFmtId="0" fontId="9" fillId="2" borderId="20" xfId="0" applyFont="1" applyFill="1" applyBorder="1" applyAlignment="1">
      <alignment vertical="center" wrapText="1"/>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164" fontId="11" fillId="2" borderId="22" xfId="0" applyNumberFormat="1" applyFont="1" applyFill="1" applyBorder="1" applyAlignment="1">
      <alignment vertical="center" wrapText="1"/>
    </xf>
    <xf numFmtId="0" fontId="11" fillId="2" borderId="18" xfId="0" applyFont="1" applyFill="1" applyBorder="1" applyAlignment="1">
      <alignment vertical="center" wrapText="1"/>
    </xf>
    <xf numFmtId="2" fontId="17" fillId="4" borderId="25" xfId="0" applyNumberFormat="1" applyFont="1" applyFill="1" applyBorder="1" applyAlignment="1">
      <alignment vertical="center" wrapText="1"/>
    </xf>
    <xf numFmtId="164" fontId="11" fillId="4" borderId="25" xfId="0" applyNumberFormat="1" applyFont="1" applyFill="1" applyBorder="1" applyAlignment="1" applyProtection="1">
      <alignment vertical="center" wrapText="1"/>
    </xf>
    <xf numFmtId="0" fontId="12" fillId="4" borderId="26" xfId="0" applyFont="1" applyFill="1" applyBorder="1" applyAlignment="1" applyProtection="1">
      <alignment vertical="center" wrapText="1"/>
    </xf>
    <xf numFmtId="164" fontId="12" fillId="2" borderId="23" xfId="0" applyNumberFormat="1" applyFont="1" applyFill="1" applyBorder="1" applyAlignment="1">
      <alignment vertical="center" wrapText="1"/>
    </xf>
    <xf numFmtId="164" fontId="12" fillId="5" borderId="23" xfId="0" applyNumberFormat="1" applyFont="1" applyFill="1" applyBorder="1" applyAlignment="1">
      <alignment vertical="center" wrapText="1"/>
    </xf>
    <xf numFmtId="0" fontId="19" fillId="2" borderId="9" xfId="0" applyFont="1" applyFill="1" applyBorder="1" applyAlignment="1">
      <alignment horizontal="center" wrapText="1"/>
    </xf>
    <xf numFmtId="0" fontId="20" fillId="2" borderId="5" xfId="0" applyFont="1" applyFill="1" applyBorder="1" applyAlignment="1">
      <alignment horizontal="left"/>
    </xf>
    <xf numFmtId="0" fontId="19" fillId="2" borderId="5" xfId="0" applyFont="1" applyFill="1" applyBorder="1" applyAlignment="1">
      <alignment horizontal="center" wrapText="1"/>
    </xf>
    <xf numFmtId="0" fontId="19" fillId="2" borderId="10" xfId="0" applyFont="1" applyFill="1" applyBorder="1" applyAlignment="1">
      <alignment horizontal="center" wrapText="1"/>
    </xf>
    <xf numFmtId="0" fontId="19" fillId="0" borderId="0" xfId="0" applyFont="1"/>
    <xf numFmtId="0" fontId="0" fillId="0" borderId="0" xfId="0"/>
    <xf numFmtId="0" fontId="21" fillId="2" borderId="5" xfId="0" applyFont="1" applyFill="1" applyBorder="1" applyAlignment="1">
      <alignment horizontal="left" wrapText="1"/>
    </xf>
    <xf numFmtId="0" fontId="19" fillId="2" borderId="5" xfId="0" applyFont="1" applyFill="1" applyBorder="1" applyAlignment="1">
      <alignment horizontal="left" wrapText="1"/>
    </xf>
    <xf numFmtId="4" fontId="24" fillId="0" borderId="0" xfId="0" applyNumberFormat="1" applyFont="1" applyAlignment="1">
      <alignment vertical="top"/>
    </xf>
    <xf numFmtId="0" fontId="25" fillId="2" borderId="5" xfId="0" applyFont="1" applyFill="1" applyBorder="1" applyAlignment="1">
      <alignment horizontal="left"/>
    </xf>
    <xf numFmtId="0" fontId="19" fillId="2" borderId="15" xfId="0" applyFont="1" applyFill="1" applyBorder="1" applyAlignment="1">
      <alignment horizontal="center" wrapText="1"/>
    </xf>
    <xf numFmtId="0" fontId="19" fillId="2" borderId="16" xfId="0" applyFont="1" applyFill="1" applyBorder="1" applyAlignment="1">
      <alignment horizontal="center" wrapText="1"/>
    </xf>
    <xf numFmtId="0" fontId="19" fillId="2" borderId="17" xfId="0" applyFont="1" applyFill="1" applyBorder="1" applyAlignment="1">
      <alignment horizontal="center" wrapText="1"/>
    </xf>
    <xf numFmtId="0" fontId="4" fillId="7" borderId="10" xfId="0" applyFont="1" applyFill="1" applyBorder="1" applyAlignment="1"/>
    <xf numFmtId="0" fontId="22" fillId="8" borderId="5" xfId="0" applyFont="1" applyFill="1" applyBorder="1" applyAlignment="1">
      <alignment horizontal="left"/>
    </xf>
    <xf numFmtId="0" fontId="19" fillId="8" borderId="5" xfId="0" applyFont="1" applyFill="1" applyBorder="1" applyAlignment="1">
      <alignment horizontal="center" wrapText="1"/>
    </xf>
    <xf numFmtId="0" fontId="23" fillId="2" borderId="5" xfId="0" applyFont="1" applyFill="1" applyBorder="1" applyAlignment="1">
      <alignment vertical="center" wrapText="1"/>
    </xf>
    <xf numFmtId="2" fontId="23" fillId="2" borderId="5" xfId="0" applyNumberFormat="1" applyFont="1" applyFill="1" applyBorder="1" applyAlignment="1">
      <alignment vertical="center" wrapText="1"/>
    </xf>
    <xf numFmtId="164" fontId="23" fillId="2" borderId="5" xfId="0" applyNumberFormat="1" applyFont="1" applyFill="1" applyBorder="1" applyAlignment="1">
      <alignment vertical="center" wrapText="1"/>
    </xf>
    <xf numFmtId="164" fontId="23" fillId="3" borderId="5" xfId="0" applyNumberFormat="1" applyFont="1" applyFill="1" applyBorder="1" applyAlignment="1" applyProtection="1">
      <alignment vertical="center" wrapText="1"/>
      <protection locked="0"/>
    </xf>
    <xf numFmtId="0" fontId="13" fillId="2" borderId="6" xfId="0" applyFont="1" applyFill="1" applyBorder="1" applyAlignment="1">
      <alignment vertical="center" wrapText="1"/>
    </xf>
    <xf numFmtId="0" fontId="13" fillId="2" borderId="7" xfId="0" applyFont="1" applyFill="1" applyBorder="1" applyAlignment="1">
      <alignment vertical="center" wrapText="1"/>
    </xf>
    <xf numFmtId="0" fontId="19" fillId="8" borderId="10" xfId="0" applyFont="1" applyFill="1" applyBorder="1" applyAlignment="1">
      <alignment horizontal="center" wrapText="1"/>
    </xf>
    <xf numFmtId="164" fontId="23" fillId="2" borderId="10" xfId="0" applyNumberFormat="1" applyFont="1" applyFill="1" applyBorder="1" applyAlignment="1">
      <alignment vertical="center" wrapText="1"/>
    </xf>
    <xf numFmtId="164" fontId="11" fillId="9" borderId="18" xfId="0" applyNumberFormat="1" applyFont="1" applyFill="1" applyBorder="1" applyAlignment="1" applyProtection="1">
      <alignment vertical="center" wrapText="1"/>
    </xf>
    <xf numFmtId="2" fontId="17" fillId="4" borderId="24" xfId="0" applyNumberFormat="1" applyFont="1" applyFill="1" applyBorder="1" applyAlignment="1">
      <alignment horizontal="center" vertical="center" wrapText="1"/>
    </xf>
    <xf numFmtId="2" fontId="17" fillId="4" borderId="24" xfId="0" quotePrefix="1" applyNumberFormat="1" applyFont="1" applyFill="1" applyBorder="1" applyAlignment="1">
      <alignment horizontal="center" vertical="center" wrapText="1"/>
    </xf>
    <xf numFmtId="0" fontId="23" fillId="2" borderId="27" xfId="0" quotePrefix="1" applyFont="1" applyFill="1" applyBorder="1" applyAlignment="1">
      <alignment horizontal="center" vertical="center" wrapText="1"/>
    </xf>
    <xf numFmtId="0" fontId="23" fillId="2" borderId="27" xfId="0" applyFont="1" applyFill="1" applyBorder="1" applyAlignment="1">
      <alignment horizontal="center" vertical="center" wrapText="1"/>
    </xf>
    <xf numFmtId="0" fontId="27" fillId="2" borderId="9" xfId="0" applyFont="1" applyFill="1" applyBorder="1" applyAlignment="1">
      <alignment horizontal="right" wrapText="1"/>
    </xf>
    <xf numFmtId="0" fontId="7" fillId="2" borderId="5" xfId="0" applyFont="1" applyFill="1" applyBorder="1" applyAlignment="1">
      <alignment horizontal="right" wrapText="1"/>
    </xf>
    <xf numFmtId="0" fontId="8" fillId="2" borderId="9" xfId="0" applyFont="1" applyFill="1" applyBorder="1" applyAlignment="1">
      <alignment horizontal="center" vertical="center" wrapText="1"/>
    </xf>
    <xf numFmtId="0" fontId="4" fillId="0" borderId="5" xfId="0" applyFont="1" applyBorder="1"/>
    <xf numFmtId="0" fontId="4" fillId="0" borderId="9" xfId="0" applyFont="1" applyBorder="1"/>
    <xf numFmtId="0" fontId="14" fillId="2" borderId="9" xfId="0" applyFont="1" applyFill="1" applyBorder="1" applyAlignment="1">
      <alignment horizontal="right" vertical="center" wrapText="1"/>
    </xf>
    <xf numFmtId="164" fontId="15" fillId="6" borderId="28" xfId="0" applyNumberFormat="1" applyFont="1" applyFill="1" applyBorder="1" applyAlignment="1">
      <alignment horizontal="center" vertical="center" wrapText="1"/>
    </xf>
    <xf numFmtId="0" fontId="4" fillId="0" borderId="29" xfId="0" applyFont="1" applyBorder="1"/>
    <xf numFmtId="0" fontId="3" fillId="2" borderId="6" xfId="0" applyFont="1" applyFill="1" applyBorder="1" applyAlignment="1">
      <alignment horizontal="center" wrapText="1"/>
    </xf>
    <xf numFmtId="0" fontId="4" fillId="0" borderId="7" xfId="0" applyFont="1" applyBorder="1"/>
    <xf numFmtId="0" fontId="4" fillId="0" borderId="8" xfId="0" applyFont="1" applyBorder="1"/>
    <xf numFmtId="0" fontId="18" fillId="2" borderId="9" xfId="0" applyFont="1" applyFill="1" applyBorder="1" applyAlignment="1">
      <alignment horizontal="center" vertical="center" wrapText="1"/>
    </xf>
    <xf numFmtId="0" fontId="4" fillId="0" borderId="10" xfId="0" applyFont="1" applyBorder="1"/>
    <xf numFmtId="0" fontId="28" fillId="2" borderId="11" xfId="0" applyFont="1" applyFill="1" applyBorder="1" applyAlignment="1">
      <alignment horizontal="center" vertical="top" wrapText="1"/>
    </xf>
    <xf numFmtId="0" fontId="4" fillId="0" borderId="4" xfId="0" applyFont="1" applyBorder="1"/>
    <xf numFmtId="0" fontId="4" fillId="0" borderId="12" xfId="0" applyFont="1" applyBorder="1"/>
    <xf numFmtId="0" fontId="6" fillId="2" borderId="9" xfId="0" applyFont="1" applyFill="1" applyBorder="1" applyAlignment="1">
      <alignment horizontal="center" vertical="center" wrapText="1"/>
    </xf>
    <xf numFmtId="0" fontId="7" fillId="2" borderId="9" xfId="0" applyFont="1" applyFill="1" applyBorder="1" applyAlignment="1">
      <alignment horizontal="center" vertical="center"/>
    </xf>
    <xf numFmtId="0" fontId="8" fillId="3" borderId="1" xfId="0" applyFont="1" applyFill="1" applyBorder="1" applyAlignment="1">
      <alignment horizontal="center" vertical="center" wrapText="1"/>
    </xf>
    <xf numFmtId="0" fontId="4" fillId="0" borderId="2" xfId="0" applyFont="1" applyBorder="1"/>
    <xf numFmtId="0" fontId="4" fillId="0" borderId="14" xfId="0" applyFont="1" applyBorder="1"/>
    <xf numFmtId="0" fontId="4" fillId="0" borderId="3" xfId="0" applyFont="1" applyBorder="1"/>
    <xf numFmtId="0" fontId="18" fillId="2" borderId="5" xfId="0" applyFont="1" applyFill="1" applyBorder="1" applyAlignment="1">
      <alignment horizontal="center" vertical="center" wrapText="1"/>
    </xf>
    <xf numFmtId="0" fontId="18" fillId="2" borderId="10" xfId="0" applyFont="1" applyFill="1" applyBorder="1" applyAlignment="1">
      <alignment horizontal="center" vertical="center" wrapText="1"/>
    </xf>
  </cellXfs>
  <cellStyles count="3">
    <cellStyle name="Normal" xfId="0" builtinId="0"/>
    <cellStyle name="Normal 2" xfId="1" xr:uid="{00000000-0005-0000-0000-000001000000}"/>
    <cellStyle name="Normal 3" xfId="2" xr:uid="{8D96BC0D-96A4-4DD8-8608-36EC2EE8E2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645"/>
  <sheetViews>
    <sheetView tabSelected="1" topLeftCell="A14" zoomScale="85" zoomScaleNormal="85" workbookViewId="0">
      <selection activeCell="I23" sqref="I23"/>
    </sheetView>
  </sheetViews>
  <sheetFormatPr baseColWidth="10" defaultColWidth="14.44140625" defaultRowHeight="15" customHeight="1" x14ac:dyDescent="0.3"/>
  <cols>
    <col min="1" max="1" width="7.77734375" customWidth="1"/>
    <col min="2" max="2" width="58.77734375" customWidth="1"/>
    <col min="3" max="6" width="14.5546875" customWidth="1"/>
    <col min="7" max="7" width="16.21875" customWidth="1"/>
    <col min="8" max="26" width="11.44140625" customWidth="1"/>
  </cols>
  <sheetData>
    <row r="1" spans="1:26" ht="15" customHeight="1" x14ac:dyDescent="0.3">
      <c r="A1" s="67" t="s">
        <v>0</v>
      </c>
      <c r="B1" s="68"/>
      <c r="C1" s="68"/>
      <c r="D1" s="68"/>
      <c r="E1" s="68"/>
      <c r="F1" s="68"/>
      <c r="G1" s="69"/>
      <c r="H1" s="1"/>
      <c r="I1" s="1"/>
      <c r="J1" s="1"/>
      <c r="K1" s="1"/>
      <c r="L1" s="1"/>
      <c r="M1" s="1"/>
      <c r="N1" s="1"/>
      <c r="O1" s="1"/>
      <c r="P1" s="1"/>
      <c r="Q1" s="1"/>
      <c r="R1" s="1"/>
      <c r="S1" s="1"/>
      <c r="T1" s="1"/>
      <c r="U1" s="1"/>
      <c r="V1" s="1"/>
      <c r="W1" s="1"/>
      <c r="X1" s="1"/>
      <c r="Y1" s="1"/>
      <c r="Z1" s="1"/>
    </row>
    <row r="2" spans="1:26" ht="14.25" customHeight="1" x14ac:dyDescent="0.3">
      <c r="A2" s="70" t="s">
        <v>47</v>
      </c>
      <c r="B2" s="62"/>
      <c r="C2" s="62"/>
      <c r="D2" s="62"/>
      <c r="E2" s="62"/>
      <c r="F2" s="62"/>
      <c r="G2" s="71"/>
      <c r="H2" s="1"/>
      <c r="I2" s="1"/>
      <c r="J2" s="1"/>
      <c r="K2" s="1"/>
      <c r="L2" s="1"/>
      <c r="M2" s="1"/>
      <c r="N2" s="1"/>
      <c r="O2" s="1"/>
      <c r="P2" s="1"/>
      <c r="Q2" s="1"/>
      <c r="R2" s="1"/>
      <c r="S2" s="1"/>
      <c r="T2" s="1"/>
      <c r="U2" s="1"/>
      <c r="V2" s="1"/>
      <c r="W2" s="1"/>
      <c r="X2" s="1"/>
      <c r="Y2" s="1"/>
      <c r="Z2" s="1"/>
    </row>
    <row r="3" spans="1:26" ht="14.25" customHeight="1" x14ac:dyDescent="0.3">
      <c r="A3" s="70"/>
      <c r="B3" s="81"/>
      <c r="C3" s="81"/>
      <c r="D3" s="81"/>
      <c r="E3" s="81"/>
      <c r="F3" s="81"/>
      <c r="G3" s="82"/>
      <c r="H3" s="1"/>
      <c r="I3" s="1"/>
      <c r="J3" s="1"/>
      <c r="K3" s="1"/>
      <c r="L3" s="1"/>
      <c r="M3" s="1"/>
      <c r="N3" s="1"/>
      <c r="O3" s="1"/>
      <c r="P3" s="1"/>
      <c r="Q3" s="1"/>
      <c r="R3" s="1"/>
      <c r="S3" s="1"/>
      <c r="T3" s="1"/>
      <c r="U3" s="1"/>
      <c r="V3" s="1"/>
      <c r="W3" s="1"/>
      <c r="X3" s="1"/>
      <c r="Y3" s="1"/>
      <c r="Z3" s="1"/>
    </row>
    <row r="4" spans="1:26" ht="15.75" customHeight="1" thickBot="1" x14ac:dyDescent="0.35">
      <c r="A4" s="72" t="s">
        <v>48</v>
      </c>
      <c r="B4" s="73"/>
      <c r="C4" s="73"/>
      <c r="D4" s="73"/>
      <c r="E4" s="73"/>
      <c r="F4" s="73"/>
      <c r="G4" s="74"/>
      <c r="H4" s="1"/>
      <c r="I4" s="1"/>
      <c r="J4" s="1"/>
      <c r="K4" s="1"/>
      <c r="L4" s="1"/>
      <c r="M4" s="1"/>
      <c r="N4" s="1"/>
      <c r="O4" s="1"/>
      <c r="P4" s="1"/>
      <c r="Q4" s="1"/>
      <c r="R4" s="1"/>
      <c r="S4" s="1"/>
      <c r="T4" s="1"/>
      <c r="U4" s="1"/>
      <c r="V4" s="1"/>
      <c r="W4" s="1"/>
      <c r="X4" s="1"/>
      <c r="Y4" s="1"/>
      <c r="Z4" s="1"/>
    </row>
    <row r="5" spans="1:26" ht="14.25" customHeight="1" x14ac:dyDescent="0.3">
      <c r="A5" s="5"/>
      <c r="B5" s="6"/>
      <c r="C5" s="6"/>
      <c r="D5" s="6"/>
      <c r="E5" s="6"/>
      <c r="F5" s="6"/>
      <c r="G5" s="7"/>
      <c r="H5" s="1"/>
      <c r="I5" s="1"/>
      <c r="J5" s="1"/>
      <c r="K5" s="1"/>
      <c r="L5" s="1"/>
      <c r="M5" s="1"/>
      <c r="N5" s="1"/>
      <c r="O5" s="1"/>
      <c r="P5" s="1"/>
      <c r="Q5" s="1"/>
      <c r="R5" s="1"/>
      <c r="S5" s="1"/>
      <c r="T5" s="1"/>
      <c r="U5" s="1"/>
      <c r="V5" s="1"/>
      <c r="W5" s="1"/>
      <c r="X5" s="1"/>
      <c r="Y5" s="1"/>
      <c r="Z5" s="1"/>
    </row>
    <row r="6" spans="1:26" ht="15.75" customHeight="1" x14ac:dyDescent="0.3">
      <c r="A6" s="75" t="s">
        <v>1</v>
      </c>
      <c r="B6" s="62"/>
      <c r="C6" s="62"/>
      <c r="D6" s="62"/>
      <c r="E6" s="62"/>
      <c r="F6" s="62"/>
      <c r="G6" s="71"/>
      <c r="H6" s="1"/>
      <c r="I6" s="1"/>
      <c r="J6" s="1"/>
      <c r="K6" s="1"/>
      <c r="L6" s="1"/>
      <c r="M6" s="1"/>
      <c r="N6" s="1"/>
      <c r="O6" s="1"/>
      <c r="P6" s="1"/>
      <c r="Q6" s="1"/>
      <c r="R6" s="1"/>
      <c r="S6" s="1"/>
      <c r="T6" s="1"/>
      <c r="U6" s="1"/>
      <c r="V6" s="1"/>
      <c r="W6" s="1"/>
      <c r="X6" s="1"/>
      <c r="Y6" s="1"/>
      <c r="Z6" s="1"/>
    </row>
    <row r="7" spans="1:26" ht="14.25" customHeight="1" x14ac:dyDescent="0.3">
      <c r="A7" s="76" t="s">
        <v>2</v>
      </c>
      <c r="B7" s="62"/>
      <c r="C7" s="62"/>
      <c r="D7" s="62"/>
      <c r="E7" s="62"/>
      <c r="F7" s="62"/>
      <c r="G7" s="71"/>
      <c r="H7" s="1"/>
      <c r="I7" s="1"/>
      <c r="J7" s="1"/>
      <c r="K7" s="1"/>
      <c r="L7" s="1"/>
      <c r="M7" s="1"/>
      <c r="N7" s="1"/>
      <c r="O7" s="1"/>
      <c r="P7" s="1"/>
      <c r="Q7" s="1"/>
      <c r="R7" s="1"/>
      <c r="S7" s="1"/>
      <c r="T7" s="1"/>
      <c r="U7" s="1"/>
      <c r="V7" s="1"/>
      <c r="W7" s="1"/>
      <c r="X7" s="1"/>
      <c r="Y7" s="1"/>
      <c r="Z7" s="1"/>
    </row>
    <row r="8" spans="1:26" ht="14.25" customHeight="1" thickBot="1" x14ac:dyDescent="0.35">
      <c r="A8" s="8"/>
      <c r="B8" s="9"/>
      <c r="C8" s="9"/>
      <c r="D8" s="9"/>
      <c r="E8" s="9"/>
      <c r="F8" s="9"/>
      <c r="G8" s="10"/>
      <c r="H8" s="1"/>
      <c r="I8" s="1"/>
      <c r="J8" s="1"/>
      <c r="K8" s="1"/>
      <c r="L8" s="1"/>
      <c r="M8" s="1"/>
      <c r="N8" s="1"/>
      <c r="O8" s="1"/>
      <c r="P8" s="1"/>
      <c r="Q8" s="1"/>
      <c r="R8" s="1"/>
      <c r="S8" s="1"/>
      <c r="T8" s="1"/>
      <c r="U8" s="1"/>
      <c r="V8" s="1"/>
      <c r="W8" s="1"/>
      <c r="X8" s="1"/>
      <c r="Y8" s="1"/>
      <c r="Z8" s="1"/>
    </row>
    <row r="9" spans="1:26" ht="15" customHeight="1" x14ac:dyDescent="0.3">
      <c r="A9" s="61" t="s">
        <v>3</v>
      </c>
      <c r="B9" s="62"/>
      <c r="C9" s="77"/>
      <c r="D9" s="78"/>
      <c r="E9" s="78"/>
      <c r="F9" s="78"/>
      <c r="G9" s="79"/>
      <c r="H9" s="1"/>
      <c r="I9" s="1"/>
      <c r="J9" s="1"/>
      <c r="K9" s="1"/>
      <c r="L9" s="1"/>
      <c r="M9" s="1"/>
      <c r="N9" s="1"/>
      <c r="O9" s="1"/>
      <c r="P9" s="1"/>
      <c r="Q9" s="1"/>
      <c r="R9" s="1"/>
      <c r="S9" s="1"/>
      <c r="T9" s="1"/>
      <c r="U9" s="1"/>
      <c r="V9" s="1"/>
      <c r="W9" s="1"/>
      <c r="X9" s="1"/>
      <c r="Y9" s="1"/>
      <c r="Z9" s="1"/>
    </row>
    <row r="10" spans="1:26" ht="15.75" customHeight="1" thickBot="1" x14ac:dyDescent="0.35">
      <c r="A10" s="63"/>
      <c r="B10" s="62"/>
      <c r="C10" s="80"/>
      <c r="D10" s="73"/>
      <c r="E10" s="73"/>
      <c r="F10" s="73"/>
      <c r="G10" s="74"/>
      <c r="H10" s="1"/>
      <c r="I10" s="1"/>
      <c r="J10" s="1"/>
      <c r="K10" s="1"/>
      <c r="L10" s="1"/>
      <c r="M10" s="1"/>
      <c r="N10" s="1"/>
      <c r="O10" s="1"/>
      <c r="P10" s="1"/>
      <c r="Q10" s="1"/>
      <c r="R10" s="1"/>
      <c r="S10" s="1"/>
      <c r="T10" s="1"/>
      <c r="U10" s="1"/>
      <c r="V10" s="1"/>
      <c r="W10" s="1"/>
      <c r="X10" s="1"/>
      <c r="Y10" s="1"/>
      <c r="Z10" s="1"/>
    </row>
    <row r="11" spans="1:26" ht="14.25" customHeight="1" thickBot="1" x14ac:dyDescent="0.35">
      <c r="A11" s="11"/>
      <c r="B11" s="2"/>
      <c r="C11" s="2"/>
      <c r="D11" s="2"/>
      <c r="E11" s="2"/>
      <c r="F11" s="2"/>
      <c r="G11" s="12"/>
      <c r="H11" s="1"/>
      <c r="I11" s="1"/>
      <c r="J11" s="1"/>
      <c r="K11" s="1"/>
      <c r="L11" s="1"/>
      <c r="M11" s="1"/>
      <c r="N11" s="1"/>
      <c r="O11" s="1"/>
      <c r="P11" s="1"/>
      <c r="Q11" s="1"/>
      <c r="R11" s="1"/>
      <c r="S11" s="1"/>
      <c r="T11" s="1"/>
      <c r="U11" s="1"/>
      <c r="V11" s="1"/>
      <c r="W11" s="1"/>
      <c r="X11" s="1"/>
      <c r="Y11" s="1"/>
      <c r="Z11" s="1"/>
    </row>
    <row r="12" spans="1:26" ht="34.950000000000003" customHeight="1" thickBot="1" x14ac:dyDescent="0.35">
      <c r="A12" s="19" t="s">
        <v>4</v>
      </c>
      <c r="B12" s="20" t="s">
        <v>5</v>
      </c>
      <c r="C12" s="21" t="s">
        <v>6</v>
      </c>
      <c r="D12" s="21" t="s">
        <v>7</v>
      </c>
      <c r="E12" s="21" t="s">
        <v>8</v>
      </c>
      <c r="F12" s="21" t="s">
        <v>9</v>
      </c>
      <c r="G12" s="22" t="s">
        <v>10</v>
      </c>
      <c r="H12" s="1"/>
      <c r="I12" s="1"/>
      <c r="J12" s="1"/>
      <c r="K12" s="3"/>
      <c r="L12" s="1"/>
      <c r="M12" s="3"/>
      <c r="N12" s="1"/>
      <c r="O12" s="1"/>
      <c r="P12" s="1"/>
      <c r="Q12" s="1"/>
      <c r="R12" s="1"/>
      <c r="S12" s="1"/>
      <c r="T12" s="1"/>
      <c r="U12" s="1"/>
      <c r="V12" s="1"/>
      <c r="W12" s="1"/>
      <c r="X12" s="1"/>
      <c r="Y12" s="1"/>
      <c r="Z12" s="1"/>
    </row>
    <row r="13" spans="1:26" ht="14.25" customHeight="1" x14ac:dyDescent="0.3">
      <c r="A13" s="55" t="s">
        <v>13</v>
      </c>
      <c r="B13" s="25" t="s">
        <v>29</v>
      </c>
      <c r="C13" s="25"/>
      <c r="D13" s="25"/>
      <c r="E13" s="26"/>
      <c r="F13" s="26"/>
      <c r="G13" s="27"/>
      <c r="H13" s="1"/>
      <c r="I13" s="1"/>
      <c r="J13" s="1"/>
      <c r="K13" s="3"/>
      <c r="L13" s="1"/>
      <c r="M13" s="3"/>
      <c r="N13" s="1"/>
      <c r="O13" s="1"/>
      <c r="P13" s="1"/>
      <c r="Q13" s="1"/>
      <c r="R13" s="1"/>
      <c r="S13" s="1"/>
      <c r="T13" s="1"/>
      <c r="U13" s="1"/>
      <c r="V13" s="1"/>
      <c r="W13" s="1"/>
      <c r="X13" s="1"/>
      <c r="Y13" s="1"/>
      <c r="Z13" s="1"/>
    </row>
    <row r="14" spans="1:26" ht="14.25" customHeight="1" x14ac:dyDescent="0.3">
      <c r="A14" s="57" t="s">
        <v>14</v>
      </c>
      <c r="B14" s="24" t="s">
        <v>30</v>
      </c>
      <c r="C14" s="16">
        <v>1</v>
      </c>
      <c r="D14" s="17">
        <v>711.75</v>
      </c>
      <c r="E14" s="17">
        <f>ROUND(C14*D14,2)</f>
        <v>711.75</v>
      </c>
      <c r="F14" s="18"/>
      <c r="G14" s="23">
        <f t="shared" ref="G14" si="0">IF(F14&gt;D14,F14/0,ROUND(C14*F14,2))</f>
        <v>0</v>
      </c>
      <c r="H14" s="1"/>
      <c r="I14" s="1"/>
      <c r="J14" s="1"/>
      <c r="K14" s="3"/>
      <c r="L14" s="1"/>
      <c r="M14" s="3"/>
      <c r="N14" s="1"/>
      <c r="O14" s="1"/>
      <c r="P14" s="1"/>
      <c r="Q14" s="1"/>
      <c r="R14" s="1"/>
      <c r="S14" s="1"/>
      <c r="T14" s="1"/>
      <c r="U14" s="1"/>
      <c r="V14" s="1"/>
      <c r="W14" s="1"/>
      <c r="X14" s="1"/>
      <c r="Y14" s="1"/>
      <c r="Z14" s="1"/>
    </row>
    <row r="15" spans="1:26" ht="14.25" customHeight="1" x14ac:dyDescent="0.3">
      <c r="A15" s="57" t="s">
        <v>21</v>
      </c>
      <c r="B15" s="24" t="s">
        <v>31</v>
      </c>
      <c r="C15" s="16">
        <v>2</v>
      </c>
      <c r="D15" s="17">
        <v>356</v>
      </c>
      <c r="E15" s="17">
        <f t="shared" ref="E15:E17" si="1">ROUND(C15*D15,2)</f>
        <v>712</v>
      </c>
      <c r="F15" s="18"/>
      <c r="G15" s="23">
        <f t="shared" ref="G15" si="2">IF(F15&gt;D15,F15/0,ROUND(C15*F15,2))</f>
        <v>0</v>
      </c>
      <c r="H15" s="1"/>
      <c r="I15" s="1"/>
      <c r="J15" s="1"/>
      <c r="K15" s="3"/>
      <c r="L15" s="1"/>
      <c r="M15" s="3"/>
      <c r="N15" s="1"/>
      <c r="O15" s="1"/>
      <c r="P15" s="1"/>
      <c r="Q15" s="1"/>
      <c r="R15" s="1"/>
      <c r="S15" s="1"/>
      <c r="T15" s="1"/>
      <c r="U15" s="1"/>
      <c r="V15" s="1"/>
      <c r="W15" s="1"/>
      <c r="X15" s="1"/>
      <c r="Y15" s="1"/>
      <c r="Z15" s="1"/>
    </row>
    <row r="16" spans="1:26" ht="14.25" customHeight="1" x14ac:dyDescent="0.3">
      <c r="A16" s="57" t="s">
        <v>49</v>
      </c>
      <c r="B16" s="24" t="s">
        <v>42</v>
      </c>
      <c r="C16" s="16">
        <v>1</v>
      </c>
      <c r="D16" s="17">
        <v>2869.9</v>
      </c>
      <c r="E16" s="17">
        <f t="shared" si="1"/>
        <v>2869.9</v>
      </c>
      <c r="F16" s="18"/>
      <c r="G16" s="23">
        <f t="shared" ref="G16:G27" si="3">IF(F16&gt;D16,F16/0,ROUND(C16*F16,2))</f>
        <v>0</v>
      </c>
      <c r="H16" s="1"/>
      <c r="I16" s="1"/>
      <c r="J16" s="1"/>
      <c r="K16" s="3"/>
      <c r="L16" s="1"/>
      <c r="M16" s="3"/>
      <c r="N16" s="1"/>
      <c r="O16" s="1"/>
      <c r="P16" s="1"/>
      <c r="Q16" s="1"/>
      <c r="R16" s="1"/>
      <c r="S16" s="1"/>
      <c r="T16" s="1"/>
      <c r="U16" s="1"/>
      <c r="V16" s="1"/>
      <c r="W16" s="1"/>
      <c r="X16" s="1"/>
      <c r="Y16" s="1"/>
      <c r="Z16" s="1"/>
    </row>
    <row r="17" spans="1:26" ht="14.25" customHeight="1" thickBot="1" x14ac:dyDescent="0.35">
      <c r="A17" s="57" t="s">
        <v>50</v>
      </c>
      <c r="B17" s="24" t="s">
        <v>43</v>
      </c>
      <c r="C17" s="16">
        <v>1</v>
      </c>
      <c r="D17" s="17">
        <v>2869.9</v>
      </c>
      <c r="E17" s="17">
        <f t="shared" si="1"/>
        <v>2869.9</v>
      </c>
      <c r="F17" s="18"/>
      <c r="G17" s="23">
        <f t="shared" si="3"/>
        <v>0</v>
      </c>
      <c r="H17" s="1"/>
      <c r="I17" s="1"/>
      <c r="J17" s="1"/>
      <c r="K17" s="3"/>
      <c r="L17" s="1"/>
      <c r="M17" s="3"/>
      <c r="N17" s="1"/>
      <c r="O17" s="1"/>
      <c r="P17" s="1"/>
      <c r="Q17" s="1"/>
      <c r="R17" s="1"/>
      <c r="S17" s="1"/>
      <c r="T17" s="1"/>
      <c r="U17" s="1"/>
      <c r="V17" s="1"/>
      <c r="W17" s="1"/>
      <c r="X17" s="1"/>
      <c r="Y17" s="1"/>
      <c r="Z17" s="1"/>
    </row>
    <row r="18" spans="1:26" ht="13.8" customHeight="1" x14ac:dyDescent="0.3">
      <c r="A18" s="56" t="s">
        <v>15</v>
      </c>
      <c r="B18" s="25" t="s">
        <v>32</v>
      </c>
      <c r="C18" s="25"/>
      <c r="D18" s="25"/>
      <c r="E18" s="26"/>
      <c r="F18" s="26"/>
      <c r="G18" s="27"/>
      <c r="H18" s="1"/>
      <c r="I18" s="1"/>
      <c r="J18" s="1"/>
      <c r="K18" s="3"/>
      <c r="L18" s="1"/>
      <c r="M18" s="3"/>
      <c r="N18" s="1"/>
      <c r="O18" s="1"/>
      <c r="P18" s="1"/>
      <c r="Q18" s="1"/>
      <c r="R18" s="1"/>
      <c r="S18" s="1"/>
      <c r="T18" s="1"/>
      <c r="U18" s="1"/>
      <c r="V18" s="1"/>
      <c r="W18" s="1"/>
      <c r="X18" s="1"/>
      <c r="Y18" s="1"/>
      <c r="Z18" s="1"/>
    </row>
    <row r="19" spans="1:26" ht="14.25" customHeight="1" x14ac:dyDescent="0.3">
      <c r="A19" s="57" t="s">
        <v>16</v>
      </c>
      <c r="B19" s="24" t="s">
        <v>34</v>
      </c>
      <c r="C19" s="16">
        <v>2</v>
      </c>
      <c r="D19" s="17">
        <v>1038.0999999999999</v>
      </c>
      <c r="E19" s="17">
        <f t="shared" ref="E19:E25" si="4">ROUND(C19*D19,2)</f>
        <v>2076.1999999999998</v>
      </c>
      <c r="F19" s="18"/>
      <c r="G19" s="23">
        <f t="shared" si="3"/>
        <v>0</v>
      </c>
      <c r="H19" s="1"/>
      <c r="I19" s="1"/>
      <c r="J19" s="1"/>
      <c r="K19" s="3"/>
      <c r="L19" s="1"/>
      <c r="M19" s="3"/>
      <c r="N19" s="1"/>
      <c r="O19" s="1"/>
      <c r="P19" s="1"/>
      <c r="Q19" s="1"/>
      <c r="R19" s="1"/>
      <c r="S19" s="1"/>
      <c r="T19" s="1"/>
      <c r="U19" s="1"/>
      <c r="V19" s="1"/>
      <c r="W19" s="1"/>
      <c r="X19" s="1"/>
      <c r="Y19" s="1"/>
      <c r="Z19" s="1"/>
    </row>
    <row r="20" spans="1:26" ht="14.25" customHeight="1" x14ac:dyDescent="0.3">
      <c r="A20" s="57" t="s">
        <v>17</v>
      </c>
      <c r="B20" s="24" t="s">
        <v>35</v>
      </c>
      <c r="C20" s="16">
        <v>1</v>
      </c>
      <c r="D20" s="17">
        <v>2077.6999999999998</v>
      </c>
      <c r="E20" s="17">
        <f t="shared" si="4"/>
        <v>2077.6999999999998</v>
      </c>
      <c r="F20" s="18"/>
      <c r="G20" s="23">
        <f t="shared" si="3"/>
        <v>0</v>
      </c>
      <c r="H20" s="1"/>
      <c r="I20" s="1"/>
      <c r="J20" s="1"/>
      <c r="K20" s="3"/>
      <c r="L20" s="1"/>
      <c r="M20" s="3"/>
      <c r="N20" s="1"/>
      <c r="O20" s="1"/>
      <c r="P20" s="1"/>
      <c r="Q20" s="1"/>
      <c r="R20" s="1"/>
      <c r="S20" s="1"/>
      <c r="T20" s="1"/>
      <c r="U20" s="1"/>
      <c r="V20" s="1"/>
      <c r="W20" s="1"/>
      <c r="X20" s="1"/>
      <c r="Y20" s="1"/>
      <c r="Z20" s="1"/>
    </row>
    <row r="21" spans="1:26" ht="14.25" customHeight="1" x14ac:dyDescent="0.3">
      <c r="A21" s="57" t="s">
        <v>18</v>
      </c>
      <c r="B21" s="24" t="s">
        <v>36</v>
      </c>
      <c r="C21" s="16">
        <v>2</v>
      </c>
      <c r="D21" s="17">
        <v>1038.0999999999999</v>
      </c>
      <c r="E21" s="17">
        <f t="shared" si="4"/>
        <v>2076.1999999999998</v>
      </c>
      <c r="F21" s="18"/>
      <c r="G21" s="23">
        <f t="shared" si="3"/>
        <v>0</v>
      </c>
      <c r="H21" s="1"/>
      <c r="I21" s="1"/>
      <c r="J21" s="1"/>
      <c r="K21" s="3"/>
      <c r="L21" s="1"/>
      <c r="M21" s="3"/>
      <c r="N21" s="1"/>
      <c r="O21" s="1"/>
      <c r="P21" s="1"/>
      <c r="Q21" s="1"/>
      <c r="R21" s="1"/>
      <c r="S21" s="1"/>
      <c r="T21" s="1"/>
      <c r="U21" s="1"/>
      <c r="V21" s="1"/>
      <c r="W21" s="1"/>
      <c r="X21" s="1"/>
      <c r="Y21" s="1"/>
      <c r="Z21" s="1"/>
    </row>
    <row r="22" spans="1:26" ht="14.25" customHeight="1" x14ac:dyDescent="0.3">
      <c r="A22" s="57" t="s">
        <v>40</v>
      </c>
      <c r="B22" s="24" t="s">
        <v>37</v>
      </c>
      <c r="C22" s="16">
        <v>1</v>
      </c>
      <c r="D22" s="17">
        <v>2077.6999999999998</v>
      </c>
      <c r="E22" s="17">
        <f t="shared" si="4"/>
        <v>2077.6999999999998</v>
      </c>
      <c r="F22" s="18"/>
      <c r="G22" s="23">
        <f t="shared" si="3"/>
        <v>0</v>
      </c>
      <c r="H22" s="1"/>
      <c r="I22" s="1"/>
      <c r="J22" s="1"/>
      <c r="K22" s="3"/>
      <c r="L22" s="1"/>
      <c r="M22" s="3"/>
      <c r="N22" s="1"/>
      <c r="O22" s="1"/>
      <c r="P22" s="1"/>
      <c r="Q22" s="1"/>
      <c r="R22" s="1"/>
      <c r="S22" s="1"/>
      <c r="T22" s="1"/>
      <c r="U22" s="1"/>
      <c r="V22" s="1"/>
      <c r="W22" s="1"/>
      <c r="X22" s="1"/>
      <c r="Y22" s="1"/>
      <c r="Z22" s="1"/>
    </row>
    <row r="23" spans="1:26" ht="14.25" customHeight="1" x14ac:dyDescent="0.3">
      <c r="A23" s="57" t="s">
        <v>41</v>
      </c>
      <c r="B23" s="24" t="s">
        <v>44</v>
      </c>
      <c r="C23" s="16">
        <v>2</v>
      </c>
      <c r="D23" s="17">
        <v>1038.0999999999999</v>
      </c>
      <c r="E23" s="17">
        <f t="shared" si="4"/>
        <v>2076.1999999999998</v>
      </c>
      <c r="F23" s="18"/>
      <c r="G23" s="23">
        <f t="shared" si="3"/>
        <v>0</v>
      </c>
      <c r="H23" s="1"/>
      <c r="I23" s="1"/>
      <c r="J23" s="1"/>
      <c r="K23" s="3"/>
      <c r="L23" s="1"/>
      <c r="M23" s="3"/>
      <c r="N23" s="1"/>
      <c r="O23" s="1"/>
      <c r="P23" s="1"/>
      <c r="Q23" s="1"/>
      <c r="R23" s="1"/>
      <c r="S23" s="1"/>
      <c r="T23" s="1"/>
      <c r="U23" s="1"/>
      <c r="V23" s="1"/>
      <c r="W23" s="1"/>
      <c r="X23" s="1"/>
      <c r="Y23" s="1"/>
      <c r="Z23" s="1"/>
    </row>
    <row r="24" spans="1:26" ht="14.25" customHeight="1" x14ac:dyDescent="0.3">
      <c r="A24" s="57" t="s">
        <v>51</v>
      </c>
      <c r="B24" s="24" t="s">
        <v>33</v>
      </c>
      <c r="C24" s="16">
        <v>2</v>
      </c>
      <c r="D24" s="17">
        <v>1038.0999999999999</v>
      </c>
      <c r="E24" s="17">
        <f t="shared" si="4"/>
        <v>2076.1999999999998</v>
      </c>
      <c r="F24" s="18"/>
      <c r="G24" s="23">
        <f t="shared" si="3"/>
        <v>0</v>
      </c>
      <c r="H24" s="1"/>
      <c r="I24" s="1"/>
      <c r="J24" s="1"/>
      <c r="K24" s="3"/>
      <c r="L24" s="1"/>
      <c r="M24" s="3"/>
      <c r="N24" s="1"/>
      <c r="O24" s="1"/>
      <c r="P24" s="1"/>
      <c r="Q24" s="1"/>
      <c r="R24" s="1"/>
      <c r="S24" s="1"/>
      <c r="T24" s="1"/>
      <c r="U24" s="1"/>
      <c r="V24" s="1"/>
      <c r="W24" s="1"/>
      <c r="X24" s="1"/>
      <c r="Y24" s="1"/>
      <c r="Z24" s="1"/>
    </row>
    <row r="25" spans="1:26" ht="14.25" customHeight="1" thickBot="1" x14ac:dyDescent="0.35">
      <c r="A25" s="57" t="s">
        <v>52</v>
      </c>
      <c r="B25" s="24" t="s">
        <v>45</v>
      </c>
      <c r="C25" s="16">
        <v>2</v>
      </c>
      <c r="D25" s="17">
        <v>518.95000000000005</v>
      </c>
      <c r="E25" s="17">
        <f t="shared" si="4"/>
        <v>1037.9000000000001</v>
      </c>
      <c r="F25" s="18"/>
      <c r="G25" s="23">
        <f t="shared" si="3"/>
        <v>0</v>
      </c>
      <c r="H25" s="1"/>
      <c r="I25" s="1"/>
      <c r="J25" s="1"/>
      <c r="K25" s="3"/>
      <c r="L25" s="1"/>
      <c r="M25" s="3"/>
      <c r="N25" s="1"/>
      <c r="O25" s="1"/>
      <c r="P25" s="1"/>
      <c r="Q25" s="1"/>
      <c r="R25" s="1"/>
      <c r="S25" s="1"/>
      <c r="T25" s="1"/>
      <c r="U25" s="1"/>
      <c r="V25" s="1"/>
      <c r="W25" s="1"/>
      <c r="X25" s="1"/>
      <c r="Y25" s="1"/>
      <c r="Z25" s="1"/>
    </row>
    <row r="26" spans="1:26" ht="13.8" customHeight="1" x14ac:dyDescent="0.3">
      <c r="A26" s="56" t="s">
        <v>19</v>
      </c>
      <c r="B26" s="25" t="s">
        <v>38</v>
      </c>
      <c r="C26" s="25"/>
      <c r="D26" s="25"/>
      <c r="E26" s="26"/>
      <c r="F26" s="26"/>
      <c r="G26" s="27"/>
      <c r="H26" s="1"/>
      <c r="I26" s="1"/>
      <c r="J26" s="1"/>
      <c r="K26" s="3"/>
      <c r="L26" s="1"/>
      <c r="M26" s="3"/>
      <c r="N26" s="1"/>
      <c r="O26" s="1"/>
      <c r="P26" s="1"/>
      <c r="Q26" s="1"/>
      <c r="R26" s="1"/>
      <c r="S26" s="1"/>
      <c r="T26" s="1"/>
      <c r="U26" s="1"/>
      <c r="V26" s="1"/>
      <c r="W26" s="1"/>
      <c r="X26" s="1"/>
      <c r="Y26" s="1"/>
      <c r="Z26" s="1"/>
    </row>
    <row r="27" spans="1:26" ht="14.25" customHeight="1" thickBot="1" x14ac:dyDescent="0.35">
      <c r="A27" s="58" t="s">
        <v>20</v>
      </c>
      <c r="B27" s="24" t="s">
        <v>12</v>
      </c>
      <c r="C27" s="16">
        <v>1</v>
      </c>
      <c r="D27" s="17">
        <v>5000</v>
      </c>
      <c r="E27" s="17">
        <f>ROUND(C27*D27,2)</f>
        <v>5000</v>
      </c>
      <c r="F27" s="54">
        <v>5000</v>
      </c>
      <c r="G27" s="23">
        <f t="shared" si="3"/>
        <v>5000</v>
      </c>
      <c r="H27" s="1"/>
      <c r="I27" s="1"/>
      <c r="J27" s="1"/>
      <c r="K27" s="3"/>
      <c r="L27" s="1"/>
      <c r="M27" s="3"/>
      <c r="N27" s="1"/>
      <c r="O27" s="1"/>
      <c r="P27" s="1"/>
      <c r="Q27" s="1"/>
      <c r="R27" s="1"/>
      <c r="S27" s="1"/>
      <c r="T27" s="1"/>
      <c r="U27" s="1"/>
      <c r="V27" s="1"/>
      <c r="W27" s="1"/>
      <c r="X27" s="1"/>
      <c r="Y27" s="1"/>
      <c r="Z27" s="1"/>
    </row>
    <row r="28" spans="1:26" ht="19.5" customHeight="1" thickBot="1" x14ac:dyDescent="0.35">
      <c r="A28" s="50"/>
      <c r="B28" s="51"/>
      <c r="C28" s="51"/>
      <c r="D28" s="51"/>
      <c r="E28" s="28">
        <f>SUM(E13:E27)</f>
        <v>25661.650000000005</v>
      </c>
      <c r="F28" s="51"/>
      <c r="G28" s="29">
        <f>IF(SUM(G13:G27)=E27,0,SUM(G13:G27))</f>
        <v>0</v>
      </c>
      <c r="H28" s="1"/>
      <c r="I28" s="1"/>
      <c r="J28" s="1"/>
      <c r="K28" s="4"/>
      <c r="L28" s="1"/>
      <c r="M28" s="1"/>
      <c r="N28" s="1"/>
      <c r="O28" s="1"/>
      <c r="P28" s="1"/>
      <c r="Q28" s="1"/>
      <c r="R28" s="1"/>
      <c r="S28" s="1"/>
      <c r="T28" s="1"/>
      <c r="U28" s="1"/>
      <c r="V28" s="1"/>
      <c r="W28" s="1"/>
      <c r="X28" s="1"/>
      <c r="Y28" s="1"/>
      <c r="Z28" s="1"/>
    </row>
    <row r="29" spans="1:26" ht="14.25" customHeight="1" thickBot="1" x14ac:dyDescent="0.35">
      <c r="A29" s="13"/>
      <c r="B29" s="14"/>
      <c r="C29" s="14"/>
      <c r="D29" s="14"/>
      <c r="E29" s="14"/>
      <c r="F29" s="14"/>
      <c r="G29" s="15"/>
      <c r="H29" s="1"/>
      <c r="I29" s="1"/>
      <c r="J29" s="1"/>
      <c r="K29" s="1"/>
      <c r="L29" s="1"/>
      <c r="M29" s="1"/>
      <c r="N29" s="1"/>
      <c r="O29" s="1"/>
      <c r="P29" s="1"/>
      <c r="Q29" s="1"/>
      <c r="R29" s="1"/>
      <c r="S29" s="1"/>
      <c r="T29" s="1"/>
      <c r="U29" s="1"/>
      <c r="V29" s="1"/>
      <c r="W29" s="1"/>
      <c r="X29" s="1"/>
      <c r="Y29" s="1"/>
      <c r="Z29" s="1"/>
    </row>
    <row r="30" spans="1:26" ht="14.25" customHeight="1" thickBot="1" x14ac:dyDescent="0.35">
      <c r="A30" s="64" t="s">
        <v>11</v>
      </c>
      <c r="B30" s="62"/>
      <c r="C30" s="62"/>
      <c r="D30" s="62"/>
      <c r="E30" s="62"/>
      <c r="F30" s="65">
        <f>IF(G28&lt;=E28,G28,"ERROR: Límite superado")</f>
        <v>0</v>
      </c>
      <c r="G30" s="66"/>
      <c r="H30" s="1"/>
      <c r="I30" s="1"/>
      <c r="J30" s="1"/>
      <c r="K30" s="1"/>
      <c r="L30" s="1"/>
      <c r="M30" s="1"/>
      <c r="N30" s="1"/>
      <c r="O30" s="1"/>
      <c r="P30" s="1"/>
      <c r="Q30" s="1"/>
      <c r="R30" s="1"/>
      <c r="S30" s="1"/>
      <c r="T30" s="1"/>
      <c r="U30" s="1"/>
      <c r="V30" s="1"/>
      <c r="W30" s="1"/>
      <c r="X30" s="1"/>
      <c r="Y30" s="1"/>
      <c r="Z30" s="1"/>
    </row>
    <row r="31" spans="1:26" ht="36" customHeight="1" x14ac:dyDescent="0.3">
      <c r="A31" s="59" t="s">
        <v>46</v>
      </c>
      <c r="B31" s="60"/>
      <c r="C31" s="60"/>
      <c r="D31" s="60"/>
      <c r="E31" s="60"/>
      <c r="F31" s="60"/>
      <c r="G31" s="43"/>
      <c r="H31" s="1"/>
      <c r="I31" s="1"/>
      <c r="J31" s="1"/>
      <c r="K31" s="1"/>
      <c r="L31" s="1"/>
      <c r="M31" s="1"/>
      <c r="N31" s="1"/>
      <c r="O31" s="1"/>
      <c r="P31" s="1"/>
      <c r="Q31" s="1"/>
      <c r="R31" s="1"/>
      <c r="S31" s="1"/>
      <c r="T31" s="1"/>
      <c r="U31" s="1"/>
      <c r="V31" s="1"/>
      <c r="W31" s="1"/>
      <c r="X31" s="1"/>
      <c r="Y31" s="1"/>
      <c r="Z31" s="1"/>
    </row>
    <row r="32" spans="1:26" s="35" customFormat="1" ht="14.25" customHeight="1" x14ac:dyDescent="0.35">
      <c r="A32" s="30"/>
      <c r="B32" s="31"/>
      <c r="C32" s="32"/>
      <c r="D32" s="32"/>
      <c r="E32" s="32"/>
      <c r="F32" s="32"/>
      <c r="G32" s="33"/>
      <c r="H32" s="34"/>
      <c r="I32" s="34"/>
      <c r="J32" s="34"/>
      <c r="K32" s="34"/>
      <c r="L32" s="34"/>
      <c r="M32" s="34"/>
      <c r="N32" s="34"/>
      <c r="O32" s="34"/>
      <c r="P32" s="34"/>
      <c r="Q32" s="34"/>
      <c r="R32" s="34"/>
      <c r="S32" s="34"/>
      <c r="T32" s="34"/>
      <c r="U32" s="34"/>
      <c r="V32" s="34"/>
      <c r="W32" s="34"/>
      <c r="X32" s="34"/>
      <c r="Y32" s="34"/>
      <c r="Z32" s="34"/>
    </row>
    <row r="33" spans="1:26" s="35" customFormat="1" ht="14.25" customHeight="1" x14ac:dyDescent="0.35">
      <c r="A33" s="30"/>
      <c r="B33" s="31" t="s">
        <v>22</v>
      </c>
      <c r="C33" s="32"/>
      <c r="D33" s="32"/>
      <c r="E33" s="32"/>
      <c r="F33" s="32"/>
      <c r="G33" s="33"/>
      <c r="H33" s="34"/>
      <c r="I33" s="34"/>
      <c r="J33" s="34"/>
      <c r="K33" s="34"/>
      <c r="L33" s="34"/>
      <c r="M33" s="34"/>
      <c r="N33" s="34"/>
      <c r="O33" s="34"/>
      <c r="P33" s="34"/>
      <c r="Q33" s="34"/>
      <c r="R33" s="34"/>
      <c r="S33" s="34"/>
      <c r="T33" s="34"/>
      <c r="U33" s="34"/>
      <c r="V33" s="34"/>
      <c r="W33" s="34"/>
      <c r="X33" s="34"/>
      <c r="Y33" s="34"/>
      <c r="Z33" s="34"/>
    </row>
    <row r="34" spans="1:26" s="35" customFormat="1" ht="44.25" customHeight="1" x14ac:dyDescent="0.3">
      <c r="A34" s="30"/>
      <c r="B34" s="36" t="s">
        <v>23</v>
      </c>
      <c r="C34" s="32"/>
      <c r="D34" s="32"/>
      <c r="E34" s="32"/>
      <c r="F34" s="32"/>
      <c r="G34" s="33"/>
      <c r="H34" s="34"/>
      <c r="I34" s="34"/>
      <c r="J34" s="34"/>
      <c r="K34" s="34"/>
      <c r="L34" s="34"/>
      <c r="M34" s="34"/>
      <c r="N34" s="34"/>
      <c r="O34" s="34"/>
      <c r="P34" s="34"/>
      <c r="Q34" s="34"/>
      <c r="R34" s="34"/>
      <c r="S34" s="34"/>
      <c r="T34" s="34"/>
      <c r="U34" s="34"/>
      <c r="V34" s="34"/>
      <c r="W34" s="34"/>
      <c r="X34" s="34"/>
      <c r="Y34" s="34"/>
      <c r="Z34" s="34"/>
    </row>
    <row r="35" spans="1:26" s="35" customFormat="1" ht="14.25" customHeight="1" x14ac:dyDescent="0.3">
      <c r="A35" s="30"/>
      <c r="B35" s="37"/>
      <c r="C35" s="32"/>
      <c r="D35" s="32"/>
      <c r="E35" s="32"/>
      <c r="F35" s="32"/>
      <c r="G35" s="33"/>
      <c r="H35" s="34"/>
      <c r="I35" s="34"/>
      <c r="J35" s="34"/>
      <c r="K35" s="34"/>
      <c r="L35" s="34"/>
      <c r="M35" s="34"/>
      <c r="N35" s="34"/>
      <c r="O35" s="34"/>
      <c r="P35" s="34"/>
      <c r="Q35" s="34"/>
      <c r="R35" s="34"/>
      <c r="S35" s="34"/>
      <c r="T35" s="34"/>
      <c r="U35" s="34"/>
      <c r="V35" s="34"/>
      <c r="W35" s="34"/>
      <c r="X35" s="34"/>
      <c r="Y35" s="34"/>
      <c r="Z35" s="34"/>
    </row>
    <row r="36" spans="1:26" s="35" customFormat="1" ht="16.5" customHeight="1" x14ac:dyDescent="0.3">
      <c r="A36" s="30"/>
      <c r="B36" s="44" t="s">
        <v>24</v>
      </c>
      <c r="C36" s="45"/>
      <c r="D36" s="45"/>
      <c r="E36" s="45"/>
      <c r="F36" s="45"/>
      <c r="G36" s="52"/>
      <c r="H36" s="34"/>
      <c r="I36" s="34"/>
      <c r="J36" s="34"/>
      <c r="K36" s="34"/>
      <c r="L36" s="34"/>
      <c r="M36" s="34"/>
      <c r="N36" s="34"/>
      <c r="O36" s="34"/>
      <c r="P36" s="34"/>
      <c r="Q36" s="34"/>
      <c r="R36" s="34"/>
      <c r="S36" s="34"/>
      <c r="T36" s="34"/>
      <c r="U36" s="34"/>
      <c r="V36" s="34"/>
      <c r="W36" s="34"/>
      <c r="X36" s="34"/>
      <c r="Y36" s="34"/>
      <c r="Z36" s="34"/>
    </row>
    <row r="37" spans="1:26" s="35" customFormat="1" ht="14.25" customHeight="1" x14ac:dyDescent="0.3">
      <c r="A37" s="30"/>
      <c r="B37" s="46" t="s">
        <v>28</v>
      </c>
      <c r="C37" s="47">
        <v>1</v>
      </c>
      <c r="D37" s="48">
        <v>37.840000000000003</v>
      </c>
      <c r="E37" s="48">
        <f t="shared" ref="E37:E38" si="5">ROUND(D37*C37,2)</f>
        <v>37.840000000000003</v>
      </c>
      <c r="F37" s="49"/>
      <c r="G37" s="53">
        <f t="shared" ref="G37:G38" si="6">IF(F37&gt;D37,F37/0,ROUND(C37*F37,2))</f>
        <v>0</v>
      </c>
      <c r="H37" s="34"/>
      <c r="I37" s="34"/>
      <c r="J37" s="34"/>
      <c r="K37" s="38"/>
      <c r="L37" s="34"/>
      <c r="M37" s="38"/>
      <c r="N37" s="34"/>
      <c r="O37" s="34"/>
      <c r="P37" s="34"/>
      <c r="Q37" s="34"/>
      <c r="R37" s="34"/>
      <c r="S37" s="34"/>
      <c r="T37" s="34"/>
      <c r="U37" s="34"/>
      <c r="V37" s="34"/>
      <c r="W37" s="34"/>
      <c r="X37" s="34"/>
      <c r="Y37" s="34"/>
      <c r="Z37" s="34"/>
    </row>
    <row r="38" spans="1:26" s="35" customFormat="1" ht="14.25" customHeight="1" x14ac:dyDescent="0.3">
      <c r="A38" s="30"/>
      <c r="B38" s="46" t="s">
        <v>39</v>
      </c>
      <c r="C38" s="47">
        <v>1</v>
      </c>
      <c r="D38" s="48">
        <v>22.4</v>
      </c>
      <c r="E38" s="48">
        <f t="shared" si="5"/>
        <v>22.4</v>
      </c>
      <c r="F38" s="49"/>
      <c r="G38" s="53">
        <f t="shared" si="6"/>
        <v>0</v>
      </c>
      <c r="H38" s="34"/>
      <c r="I38" s="34"/>
      <c r="J38" s="34"/>
      <c r="K38" s="38"/>
      <c r="L38" s="34"/>
      <c r="M38" s="38"/>
      <c r="N38" s="34"/>
      <c r="O38" s="34"/>
      <c r="P38" s="34"/>
      <c r="Q38" s="34"/>
      <c r="R38" s="34"/>
      <c r="S38" s="34"/>
      <c r="T38" s="34"/>
      <c r="U38" s="34"/>
      <c r="V38" s="34"/>
      <c r="W38" s="34"/>
      <c r="X38" s="34"/>
      <c r="Y38" s="34"/>
      <c r="Z38" s="34"/>
    </row>
    <row r="39" spans="1:26" s="35" customFormat="1" ht="14.25" customHeight="1" x14ac:dyDescent="0.3">
      <c r="A39" s="30"/>
      <c r="B39" s="46" t="s">
        <v>25</v>
      </c>
      <c r="C39" s="47">
        <v>1</v>
      </c>
      <c r="D39" s="48">
        <v>29.87</v>
      </c>
      <c r="E39" s="48">
        <f t="shared" ref="E39:E40" si="7">ROUND(D39*C39,2)</f>
        <v>29.87</v>
      </c>
      <c r="F39" s="49"/>
      <c r="G39" s="53">
        <f t="shared" ref="G39:G40" si="8">IF(F39&gt;D39,F39/0,ROUND(C39*F39,2))</f>
        <v>0</v>
      </c>
      <c r="H39" s="34"/>
      <c r="I39" s="34"/>
      <c r="J39" s="34"/>
      <c r="K39" s="38"/>
      <c r="L39" s="34"/>
      <c r="M39" s="38"/>
      <c r="N39" s="34"/>
      <c r="O39" s="34"/>
      <c r="P39" s="34"/>
      <c r="Q39" s="34"/>
      <c r="R39" s="34"/>
      <c r="S39" s="34"/>
      <c r="T39" s="34"/>
      <c r="U39" s="34"/>
      <c r="V39" s="34"/>
      <c r="W39" s="34"/>
      <c r="X39" s="34"/>
      <c r="Y39" s="34"/>
      <c r="Z39" s="34"/>
    </row>
    <row r="40" spans="1:26" s="35" customFormat="1" ht="14.25" customHeight="1" x14ac:dyDescent="0.3">
      <c r="A40" s="30"/>
      <c r="B40" s="46" t="s">
        <v>26</v>
      </c>
      <c r="C40" s="47">
        <v>1</v>
      </c>
      <c r="D40" s="48">
        <v>24.89</v>
      </c>
      <c r="E40" s="48">
        <f t="shared" si="7"/>
        <v>24.89</v>
      </c>
      <c r="F40" s="49"/>
      <c r="G40" s="53">
        <f t="shared" si="8"/>
        <v>0</v>
      </c>
      <c r="H40" s="34"/>
      <c r="I40" s="34"/>
      <c r="J40" s="34"/>
      <c r="K40" s="38"/>
      <c r="L40" s="34"/>
      <c r="M40" s="38"/>
      <c r="N40" s="34"/>
      <c r="O40" s="34"/>
      <c r="P40" s="34"/>
      <c r="Q40" s="34"/>
      <c r="R40" s="34"/>
      <c r="S40" s="34"/>
      <c r="T40" s="34"/>
      <c r="U40" s="34"/>
      <c r="V40" s="34"/>
      <c r="W40" s="34"/>
      <c r="X40" s="34"/>
      <c r="Y40" s="34"/>
      <c r="Z40" s="34"/>
    </row>
    <row r="41" spans="1:26" s="35" customFormat="1" ht="14.25" customHeight="1" x14ac:dyDescent="0.3">
      <c r="A41" s="30"/>
      <c r="B41" s="32"/>
      <c r="C41" s="32"/>
      <c r="D41" s="32"/>
      <c r="E41" s="32"/>
      <c r="F41" s="32"/>
      <c r="G41" s="33"/>
      <c r="H41" s="34"/>
      <c r="I41" s="34"/>
      <c r="J41" s="34"/>
      <c r="K41" s="34"/>
      <c r="L41" s="34"/>
      <c r="M41" s="34"/>
      <c r="N41" s="34"/>
      <c r="O41" s="34"/>
      <c r="P41" s="34"/>
      <c r="Q41" s="34"/>
      <c r="R41" s="34"/>
      <c r="S41" s="34"/>
      <c r="T41" s="34"/>
      <c r="U41" s="34"/>
      <c r="V41" s="34"/>
      <c r="W41" s="34"/>
      <c r="X41" s="34"/>
      <c r="Y41" s="34"/>
      <c r="Z41" s="34"/>
    </row>
    <row r="42" spans="1:26" s="35" customFormat="1" ht="17.25" customHeight="1" x14ac:dyDescent="0.3">
      <c r="A42" s="30"/>
      <c r="B42" s="39" t="s">
        <v>27</v>
      </c>
      <c r="C42" s="32"/>
      <c r="D42" s="32"/>
      <c r="E42" s="32"/>
      <c r="F42" s="32"/>
      <c r="G42" s="33"/>
      <c r="H42" s="34"/>
      <c r="I42" s="34"/>
      <c r="J42" s="34"/>
      <c r="K42" s="34"/>
      <c r="L42" s="34"/>
      <c r="M42" s="34"/>
      <c r="N42" s="34"/>
      <c r="O42" s="34"/>
      <c r="P42" s="34"/>
      <c r="Q42" s="34"/>
      <c r="R42" s="34"/>
      <c r="S42" s="34"/>
      <c r="T42" s="34"/>
      <c r="U42" s="34"/>
      <c r="V42" s="34"/>
      <c r="W42" s="34"/>
      <c r="X42" s="34"/>
      <c r="Y42" s="34"/>
      <c r="Z42" s="34"/>
    </row>
    <row r="43" spans="1:26" s="35" customFormat="1" ht="14.25" customHeight="1" thickBot="1" x14ac:dyDescent="0.35">
      <c r="A43" s="40"/>
      <c r="B43" s="41"/>
      <c r="C43" s="41"/>
      <c r="D43" s="41"/>
      <c r="E43" s="41"/>
      <c r="F43" s="41"/>
      <c r="G43" s="42"/>
      <c r="H43" s="34"/>
      <c r="I43" s="34"/>
      <c r="J43" s="34"/>
      <c r="K43" s="34"/>
      <c r="L43" s="34"/>
      <c r="M43" s="34"/>
      <c r="N43" s="34"/>
      <c r="O43" s="34"/>
      <c r="P43" s="34"/>
      <c r="Q43" s="34"/>
      <c r="R43" s="34"/>
      <c r="S43" s="34"/>
      <c r="T43" s="34"/>
      <c r="U43" s="34"/>
      <c r="V43" s="34"/>
      <c r="W43" s="34"/>
      <c r="X43" s="34"/>
      <c r="Y43" s="34"/>
      <c r="Z43" s="34"/>
    </row>
    <row r="44" spans="1:26" ht="14.25" customHeight="1" x14ac:dyDescent="0.3">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4.25" customHeight="1" x14ac:dyDescent="0.3">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4.25" customHeight="1" x14ac:dyDescent="0.3">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4.25" customHeight="1" x14ac:dyDescent="0.3">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3">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3">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3">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3">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3">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3">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3">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3">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3">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sheetData>
  <sheetProtection algorithmName="SHA-512" hashValue="MRs0jFhbSDUL66qoEccsyiExQOhVD8DPD60KJDnp6UI+bEskytM8fBezimcEGIcqUMRXKRr6OKMbGsMmDroQ7Q==" saltValue="eISYt90Gj0yqiXu85p9mog==" spinCount="100000" sheet="1" objects="1" scenarios="1"/>
  <mergeCells count="11">
    <mergeCell ref="A31:F31"/>
    <mergeCell ref="A9:B10"/>
    <mergeCell ref="A30:E30"/>
    <mergeCell ref="F30:G30"/>
    <mergeCell ref="A1:G1"/>
    <mergeCell ref="A2:G2"/>
    <mergeCell ref="A4:G4"/>
    <mergeCell ref="A6:G6"/>
    <mergeCell ref="A7:G7"/>
    <mergeCell ref="C9:G10"/>
    <mergeCell ref="A3:G3"/>
  </mergeCells>
  <phoneticPr fontId="26" type="noConversion"/>
  <pageMargins left="0.70866141732283472" right="0.70866141732283472" top="1.3779527559055118" bottom="0.98425196850393704" header="0.31496062992125984" footer="0.31496062992125984"/>
  <pageSetup paperSize="9" scale="62" fitToHeight="10" orientation="portrait" r:id="rId1"/>
  <headerFooter>
    <oddHeader>&amp;L&amp;G</oddHeader>
    <oddFooter>&amp;L&amp;G&amp;C&amp;P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Joan Manuel Llaneras Pascual</cp:lastModifiedBy>
  <cp:lastPrinted>2023-07-04T09:05:46Z</cp:lastPrinted>
  <dcterms:created xsi:type="dcterms:W3CDTF">2019-12-12T10:58:27Z</dcterms:created>
  <dcterms:modified xsi:type="dcterms:W3CDTF">2026-08-21T12:51:04Z</dcterms:modified>
</cp:coreProperties>
</file>